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20\"/>
    </mc:Choice>
  </mc:AlternateContent>
  <xr:revisionPtr revIDLastSave="0" documentId="13_ncr:1_{FD026DBD-85ED-42C0-AD9D-B4AB3D37752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ART" sheetId="2" r:id="rId1"/>
    <sheet name="Budżet 2020 - Dochody" sheetId="3" r:id="rId2"/>
    <sheet name="Budżet 2020 - Wydatki" sheetId="4" r:id="rId3"/>
    <sheet name="Budżet 2020 - po zmianach" sheetId="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21" i="1" l="1"/>
  <c r="AY17" i="1"/>
  <c r="AY9" i="1"/>
  <c r="AY14" i="1" s="1"/>
  <c r="AY3" i="1"/>
  <c r="AY15" i="1" s="1"/>
  <c r="C55" i="4"/>
  <c r="AX21" i="1"/>
  <c r="AX17" i="1"/>
  <c r="AX14" i="1"/>
  <c r="AX9" i="1"/>
  <c r="AX3" i="1"/>
  <c r="AX15" i="1" s="1"/>
  <c r="C54" i="4"/>
  <c r="C31" i="3"/>
  <c r="AW21" i="1"/>
  <c r="AW17" i="1"/>
  <c r="AW15" i="1"/>
  <c r="AW14" i="1"/>
  <c r="AW9" i="1"/>
  <c r="AW8" i="1"/>
  <c r="AW3" i="1"/>
  <c r="C53" i="4"/>
  <c r="AV21" i="1"/>
  <c r="AV17" i="1"/>
  <c r="AV9" i="1"/>
  <c r="AV14" i="1" s="1"/>
  <c r="AV8" i="1"/>
  <c r="AV3" i="1"/>
  <c r="C52" i="4"/>
  <c r="AY8" i="1" l="1"/>
  <c r="AX8" i="1"/>
  <c r="AV15" i="1"/>
  <c r="AU21" i="1"/>
  <c r="AU17" i="1"/>
  <c r="AU9" i="1"/>
  <c r="AU14" i="1" s="1"/>
  <c r="AU3" i="1"/>
  <c r="AU8" i="1" s="1"/>
  <c r="C51" i="4"/>
  <c r="C30" i="3"/>
  <c r="AU15" i="1" l="1"/>
  <c r="AT21" i="1"/>
  <c r="AT17" i="1"/>
  <c r="AT9" i="1"/>
  <c r="AT14" i="1" s="1"/>
  <c r="AT8" i="1"/>
  <c r="AT3" i="1"/>
  <c r="C50" i="4"/>
  <c r="AT15" i="1" l="1"/>
  <c r="AS21" i="1"/>
  <c r="AS17" i="1"/>
  <c r="AS9" i="1"/>
  <c r="AS14" i="1" s="1"/>
  <c r="AS3" i="1"/>
  <c r="C49" i="4"/>
  <c r="AS15" i="1" l="1"/>
  <c r="AS8" i="1"/>
  <c r="C29" i="3" l="1"/>
  <c r="AR21" i="1"/>
  <c r="AR17" i="1"/>
  <c r="AR9" i="1"/>
  <c r="AR14" i="1" s="1"/>
  <c r="AR8" i="1"/>
  <c r="AR3" i="1"/>
  <c r="C48" i="4"/>
  <c r="AQ21" i="1"/>
  <c r="AQ17" i="1"/>
  <c r="AQ9" i="1"/>
  <c r="AQ14" i="1" s="1"/>
  <c r="AQ8" i="1"/>
  <c r="AQ3" i="1"/>
  <c r="AQ15" i="1" s="1"/>
  <c r="C47" i="4"/>
  <c r="AP21" i="1"/>
  <c r="AP17" i="1"/>
  <c r="AP9" i="1"/>
  <c r="AP14" i="1" s="1"/>
  <c r="AP3" i="1"/>
  <c r="AP8" i="1" s="1"/>
  <c r="C46" i="4"/>
  <c r="C28" i="3"/>
  <c r="AO21" i="1"/>
  <c r="AO17" i="1"/>
  <c r="AO9" i="1"/>
  <c r="AO14" i="1" s="1"/>
  <c r="AO3" i="1"/>
  <c r="AO15" i="1" s="1"/>
  <c r="C45" i="4"/>
  <c r="AN21" i="1"/>
  <c r="AN17" i="1"/>
  <c r="AN9" i="1"/>
  <c r="AN14" i="1" s="1"/>
  <c r="AN3" i="1"/>
  <c r="AN8" i="1" s="1"/>
  <c r="C44" i="4"/>
  <c r="C27" i="3"/>
  <c r="AM21" i="1"/>
  <c r="AM17" i="1"/>
  <c r="AM9" i="1"/>
  <c r="AM14" i="1" s="1"/>
  <c r="AM3" i="1"/>
  <c r="AM8" i="1" s="1"/>
  <c r="C43" i="4"/>
  <c r="AM15" i="1" l="1"/>
  <c r="AR15" i="1"/>
  <c r="AO8" i="1"/>
  <c r="AP15" i="1"/>
  <c r="AN15" i="1"/>
  <c r="AL21" i="1"/>
  <c r="AL17" i="1"/>
  <c r="AL9" i="1"/>
  <c r="AL14" i="1" s="1"/>
  <c r="AL3" i="1"/>
  <c r="AL8" i="1" s="1"/>
  <c r="C42" i="4"/>
  <c r="C26" i="3"/>
  <c r="AL15" i="1" l="1"/>
  <c r="AK21" i="1"/>
  <c r="AK17" i="1"/>
  <c r="AK9" i="1"/>
  <c r="AK14" i="1" s="1"/>
  <c r="AK3" i="1"/>
  <c r="AK15" i="1" s="1"/>
  <c r="C41" i="4"/>
  <c r="C25" i="3"/>
  <c r="AK8" i="1" l="1"/>
  <c r="AJ21" i="1"/>
  <c r="AJ17" i="1"/>
  <c r="AJ9" i="1"/>
  <c r="AJ14" i="1" s="1"/>
  <c r="AJ3" i="1"/>
  <c r="AJ8" i="1" s="1"/>
  <c r="C40" i="4"/>
  <c r="AJ15" i="1" l="1"/>
  <c r="AI21" i="1"/>
  <c r="AI17" i="1"/>
  <c r="AI9" i="1"/>
  <c r="AI14" i="1" s="1"/>
  <c r="AI3" i="1"/>
  <c r="C39" i="4"/>
  <c r="C24" i="3"/>
  <c r="AI15" i="1" l="1"/>
  <c r="AI8" i="1"/>
  <c r="AH21" i="1"/>
  <c r="AH17" i="1"/>
  <c r="AH9" i="1"/>
  <c r="AH14" i="1" s="1"/>
  <c r="AH3" i="1"/>
  <c r="AH8" i="1" s="1"/>
  <c r="C38" i="4"/>
  <c r="C23" i="3"/>
  <c r="AH15" i="1" l="1"/>
  <c r="AG21" i="1"/>
  <c r="AG17" i="1"/>
  <c r="AG9" i="1"/>
  <c r="AG14" i="1" s="1"/>
  <c r="AG3" i="1"/>
  <c r="AG15" i="1" s="1"/>
  <c r="C37" i="4"/>
  <c r="AF21" i="1"/>
  <c r="AF17" i="1"/>
  <c r="AF14" i="1"/>
  <c r="AF9" i="1"/>
  <c r="AF3" i="1"/>
  <c r="AF8" i="1" s="1"/>
  <c r="C36" i="4"/>
  <c r="C22" i="3"/>
  <c r="AE21" i="1"/>
  <c r="AE17" i="1"/>
  <c r="AE9" i="1"/>
  <c r="AE14" i="1" s="1"/>
  <c r="AE3" i="1"/>
  <c r="AE8" i="1" s="1"/>
  <c r="C35" i="4"/>
  <c r="C21" i="3"/>
  <c r="AG8" i="1" l="1"/>
  <c r="AF15" i="1"/>
  <c r="AE15" i="1"/>
  <c r="AD21" i="1"/>
  <c r="AD17" i="1"/>
  <c r="AD14" i="1"/>
  <c r="AD9" i="1"/>
  <c r="AD3" i="1"/>
  <c r="AD15" i="1" s="1"/>
  <c r="C34" i="4"/>
  <c r="AD8" i="1" l="1"/>
  <c r="AC21" i="1"/>
  <c r="AC17" i="1"/>
  <c r="AC9" i="1"/>
  <c r="AC14" i="1" s="1"/>
  <c r="AC3" i="1"/>
  <c r="C33" i="4"/>
  <c r="AC15" i="1" l="1"/>
  <c r="AC8" i="1"/>
  <c r="AB21" i="1"/>
  <c r="AB17" i="1"/>
  <c r="AB9" i="1"/>
  <c r="AB14" i="1" s="1"/>
  <c r="AB3" i="1"/>
  <c r="AB8" i="1" s="1"/>
  <c r="C32" i="4"/>
  <c r="AB15" i="1" l="1"/>
  <c r="AA21" i="1"/>
  <c r="AA17" i="1"/>
  <c r="AA9" i="1"/>
  <c r="AA14" i="1" s="1"/>
  <c r="AA3" i="1"/>
  <c r="AA15" i="1" s="1"/>
  <c r="C31" i="4"/>
  <c r="C20" i="3"/>
  <c r="AA8" i="1" l="1"/>
  <c r="Z21" i="1"/>
  <c r="Z17" i="1"/>
  <c r="Z9" i="1"/>
  <c r="Z14" i="1" s="1"/>
  <c r="Z3" i="1"/>
  <c r="C30" i="4"/>
  <c r="C19" i="3"/>
  <c r="Y21" i="1"/>
  <c r="Y17" i="1"/>
  <c r="Y9" i="1"/>
  <c r="Y14" i="1" s="1"/>
  <c r="Y3" i="1"/>
  <c r="C29" i="4"/>
  <c r="X21" i="1"/>
  <c r="X17" i="1"/>
  <c r="X9" i="1"/>
  <c r="X14" i="1" s="1"/>
  <c r="X3" i="1"/>
  <c r="X15" i="1" s="1"/>
  <c r="C28" i="4"/>
  <c r="C18" i="3"/>
  <c r="Z15" i="1" l="1"/>
  <c r="Z8" i="1"/>
  <c r="Y15" i="1"/>
  <c r="Y8" i="1"/>
  <c r="X8" i="1"/>
  <c r="W21" i="1"/>
  <c r="W17" i="1"/>
  <c r="W9" i="1"/>
  <c r="W14" i="1" s="1"/>
  <c r="W3" i="1"/>
  <c r="W15" i="1" s="1"/>
  <c r="C27" i="4"/>
  <c r="C17" i="3"/>
  <c r="W8" i="1" l="1"/>
  <c r="V21" i="1"/>
  <c r="V17" i="1"/>
  <c r="V9" i="1"/>
  <c r="V14" i="1" s="1"/>
  <c r="V3" i="1"/>
  <c r="C26" i="4"/>
  <c r="V15" i="1" l="1"/>
  <c r="V8" i="1"/>
  <c r="U21" i="1"/>
  <c r="U17" i="1"/>
  <c r="U9" i="1"/>
  <c r="U14" i="1" s="1"/>
  <c r="U3" i="1"/>
  <c r="U8" i="1" s="1"/>
  <c r="C25" i="4"/>
  <c r="C16" i="3"/>
  <c r="U15" i="1" l="1"/>
  <c r="T21" i="1"/>
  <c r="T17" i="1"/>
  <c r="T9" i="1"/>
  <c r="T14" i="1" s="1"/>
  <c r="T3" i="1"/>
  <c r="C24" i="4"/>
  <c r="C15" i="3"/>
  <c r="S21" i="1"/>
  <c r="S17" i="1"/>
  <c r="S9" i="1"/>
  <c r="S14" i="1" s="1"/>
  <c r="S3" i="1"/>
  <c r="S8" i="1" s="1"/>
  <c r="C23" i="4"/>
  <c r="C14" i="3"/>
  <c r="T15" i="1" l="1"/>
  <c r="T8" i="1"/>
  <c r="S15" i="1"/>
  <c r="R21" i="1"/>
  <c r="R17" i="1"/>
  <c r="R9" i="1"/>
  <c r="R14" i="1" s="1"/>
  <c r="R3" i="1"/>
  <c r="C22" i="4"/>
  <c r="R15" i="1" l="1"/>
  <c r="R8" i="1"/>
  <c r="Q21" i="1"/>
  <c r="Q17" i="1"/>
  <c r="Q9" i="1"/>
  <c r="Q14" i="1" s="1"/>
  <c r="Q3" i="1"/>
  <c r="Q15" i="1" s="1"/>
  <c r="C21" i="4"/>
  <c r="P21" i="1"/>
  <c r="P17" i="1"/>
  <c r="P9" i="1"/>
  <c r="P14" i="1" s="1"/>
  <c r="P3" i="1"/>
  <c r="C20" i="4"/>
  <c r="C13" i="3"/>
  <c r="Q8" i="1" l="1"/>
  <c r="P15" i="1"/>
  <c r="P8" i="1"/>
  <c r="O21" i="1"/>
  <c r="O17" i="1"/>
  <c r="O9" i="1"/>
  <c r="O14" i="1" s="1"/>
  <c r="O3" i="1"/>
  <c r="C19" i="4"/>
  <c r="C12" i="3"/>
  <c r="C18" i="4"/>
  <c r="N21" i="1"/>
  <c r="N17" i="1"/>
  <c r="N9" i="1"/>
  <c r="N14" i="1" s="1"/>
  <c r="N3" i="1"/>
  <c r="O15" i="1" l="1"/>
  <c r="O8" i="1"/>
  <c r="N15" i="1"/>
  <c r="N8" i="1"/>
  <c r="M21" i="1"/>
  <c r="M17" i="1"/>
  <c r="M9" i="1"/>
  <c r="M14" i="1" s="1"/>
  <c r="M3" i="1"/>
  <c r="C17" i="4"/>
  <c r="C11" i="3"/>
  <c r="M15" i="1" l="1"/>
  <c r="M8" i="1"/>
  <c r="L21" i="1"/>
  <c r="L17" i="1"/>
  <c r="L9" i="1"/>
  <c r="L14" i="1" s="1"/>
  <c r="L3" i="1"/>
  <c r="L8" i="1" s="1"/>
  <c r="C16" i="4"/>
  <c r="L15" i="1" l="1"/>
  <c r="K21" i="1"/>
  <c r="K17" i="1"/>
  <c r="K9" i="1"/>
  <c r="K14" i="1" s="1"/>
  <c r="K3" i="1"/>
  <c r="K8" i="1" s="1"/>
  <c r="C15" i="4"/>
  <c r="C10" i="3"/>
  <c r="K15" i="1" l="1"/>
  <c r="J21" i="1"/>
  <c r="J17" i="1"/>
  <c r="J9" i="1"/>
  <c r="J14" i="1" s="1"/>
  <c r="J3" i="1"/>
  <c r="C14" i="4"/>
  <c r="C9" i="3"/>
  <c r="I21" i="1"/>
  <c r="I17" i="1"/>
  <c r="I9" i="1"/>
  <c r="I14" i="1" s="1"/>
  <c r="I3" i="1"/>
  <c r="I15" i="1" s="1"/>
  <c r="C13" i="4"/>
  <c r="J15" i="1" l="1"/>
  <c r="J8" i="1"/>
  <c r="I8" i="1"/>
  <c r="H21" i="1"/>
  <c r="H17" i="1"/>
  <c r="H9" i="1"/>
  <c r="H14" i="1" s="1"/>
  <c r="H3" i="1"/>
  <c r="H8" i="1" s="1"/>
  <c r="C12" i="4"/>
  <c r="H15" i="1" l="1"/>
  <c r="G21" i="1"/>
  <c r="G17" i="1"/>
  <c r="G9" i="1"/>
  <c r="G14" i="1" s="1"/>
  <c r="G3" i="1"/>
  <c r="C11" i="4"/>
  <c r="C8" i="3"/>
  <c r="G15" i="1" l="1"/>
  <c r="G8" i="1"/>
  <c r="F21" i="1"/>
  <c r="F17" i="1"/>
  <c r="F14" i="1"/>
  <c r="F9" i="1"/>
  <c r="F3" i="1"/>
  <c r="F15" i="1" s="1"/>
  <c r="C10" i="4"/>
  <c r="F8" i="1" l="1"/>
  <c r="E21" i="1"/>
  <c r="E17" i="1"/>
  <c r="E9" i="1"/>
  <c r="E14" i="1" s="1"/>
  <c r="E3" i="1"/>
  <c r="E8" i="1" s="1"/>
  <c r="C9" i="4"/>
  <c r="E15" i="1" l="1"/>
  <c r="D21" i="1"/>
  <c r="D17" i="1"/>
  <c r="D9" i="1"/>
  <c r="D14" i="1" s="1"/>
  <c r="D3" i="1"/>
  <c r="C8" i="4"/>
  <c r="D15" i="1" l="1"/>
  <c r="D8" i="1"/>
  <c r="F5" i="4"/>
  <c r="E5" i="4"/>
  <c r="D5" i="4"/>
  <c r="F5" i="3"/>
  <c r="E5" i="3"/>
  <c r="D5" i="3"/>
  <c r="C7" i="3" l="1"/>
  <c r="C21" i="1" l="1"/>
  <c r="C17" i="1"/>
  <c r="C9" i="1"/>
  <c r="C14" i="1" s="1"/>
  <c r="C3" i="1"/>
  <c r="C8" i="1" s="1"/>
  <c r="C7" i="4"/>
  <c r="C6" i="4"/>
  <c r="AZ23" i="1"/>
  <c r="C6" i="3"/>
  <c r="C5" i="3" s="1"/>
  <c r="AZ20" i="1"/>
  <c r="AZ19" i="1"/>
  <c r="AZ13" i="1"/>
  <c r="AZ12" i="1"/>
  <c r="AZ11" i="1"/>
  <c r="AZ7" i="1"/>
  <c r="AZ6" i="1"/>
  <c r="AZ5" i="1"/>
  <c r="B9" i="1"/>
  <c r="B14" i="1" s="1"/>
  <c r="B3" i="1"/>
  <c r="B8" i="1" s="1"/>
  <c r="B21" i="1"/>
  <c r="B17" i="1"/>
  <c r="C5" i="4" l="1"/>
  <c r="AZ3" i="1"/>
  <c r="AZ8" i="1" s="1"/>
  <c r="C15" i="1"/>
  <c r="AZ21" i="1"/>
  <c r="AZ9" i="1"/>
  <c r="AZ14" i="1" s="1"/>
  <c r="AZ17" i="1"/>
  <c r="B15" i="1"/>
  <c r="AZ15" i="1" l="1"/>
</calcChain>
</file>

<file path=xl/sharedStrings.xml><?xml version="1.0" encoding="utf-8"?>
<sst xmlns="http://schemas.openxmlformats.org/spreadsheetml/2006/main" count="189" uniqueCount="150">
  <si>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</si>
  <si>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</si>
  <si>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</si>
  <si>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</si>
  <si>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</si>
  <si>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</si>
  <si>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</si>
  <si>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</si>
  <si>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</si>
  <si>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</si>
  <si>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</si>
  <si>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</si>
  <si>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</si>
  <si>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</si>
  <si>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</si>
  <si>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</si>
  <si>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</si>
  <si>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</si>
  <si>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</si>
  <si>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</si>
  <si>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</si>
  <si>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</si>
  <si>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</si>
  <si>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</si>
  <si>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</si>
  <si>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</si>
  <si>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</si>
  <si>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</si>
  <si>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</si>
  <si>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</si>
  <si>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</si>
  <si>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</si>
  <si>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</si>
  <si>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</si>
  <si>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</si>
  <si>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</si>
  <si>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</si>
  <si>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</si>
  <si>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FACEBOOK: https://www.facebook.com/szuba76 | TWITTER: https://twitter.com/piotr_szuba</t>
  </si>
  <si>
    <t>Tel. +48 77 404 93 30 | Fax +48 77 461 44 22 | Tel. kom. +48 605 724 654</t>
  </si>
  <si>
    <t>INSTAGRAM: https://www.instagram.com/szuba76</t>
  </si>
  <si>
    <t>Budżet 2020 :: rejestr zmian</t>
  </si>
  <si>
    <t>Uchwała Nr XVII/173/2019 Rady Miejskiej w Strzelcach Opolskich z dnia 18 grudnia 2019 r.</t>
  </si>
  <si>
    <t>#budzetso2020 #gminastrzelceopolskie #szuba76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</si>
  <si>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2020</t>
    </r>
    <r>
      <rPr>
        <b/>
        <sz val="10"/>
        <color indexed="12"/>
        <rFont val="Arial"/>
        <family val="2"/>
        <charset val="238"/>
      </rPr>
      <t xml:space="preserve"> ROKU</t>
    </r>
  </si>
  <si>
    <t>Uchwała RM
XVII/173/2019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</si>
  <si>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2020</t>
    </r>
    <r>
      <rPr>
        <b/>
        <sz val="10"/>
        <color indexed="12"/>
        <rFont val="Arial"/>
        <family val="2"/>
        <charset val="238"/>
      </rPr>
      <t xml:space="preserve"> ROKU</t>
    </r>
  </si>
  <si>
    <t>Budżet na 2020 rok
wg URMSO
Nr XVII/173/2019
z dnia 18.12.2019 r.</t>
  </si>
  <si>
    <t>Zarządzenie
Nr 18/2020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</si>
  <si>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</t>
    </r>
    <r>
      <rPr>
        <b/>
        <sz val="11"/>
        <color indexed="8"/>
        <rFont val="Czcionka tekstu podstawowego"/>
        <charset val="238"/>
      </rPr>
      <t xml:space="preserve">/2020
BSO
z dnia 23.01.2020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</t>
    </r>
  </si>
  <si>
    <t>Zarządzenie
Nr 21/2020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</si>
  <si>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21</t>
    </r>
    <r>
      <rPr>
        <b/>
        <sz val="11"/>
        <color indexed="8"/>
        <rFont val="Czcionka tekstu podstawowego"/>
        <charset val="238"/>
      </rPr>
      <t xml:space="preserve">/2020
BSO
z dnia 29.01.2020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color indexed="8"/>
        <rFont val="Czcionka tekstu podstawowego"/>
        <charset val="238"/>
      </rPr>
      <t>]</t>
    </r>
  </si>
  <si>
    <t>Zarządzenie
Nr 22/2020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</si>
  <si>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22</t>
    </r>
    <r>
      <rPr>
        <b/>
        <sz val="11"/>
        <color indexed="8"/>
        <rFont val="Czcionka tekstu podstawowego"/>
        <charset val="238"/>
      </rPr>
      <t xml:space="preserve">/2020
BSO
z dnia 30.01.2020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</t>
    </r>
  </si>
  <si>
    <t>Zarządzenie
Nr 32/2020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</si>
  <si>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32</t>
    </r>
    <r>
      <rPr>
        <b/>
        <sz val="11"/>
        <color indexed="8"/>
        <rFont val="Czcionka tekstu podstawowego"/>
        <charset val="238"/>
      </rPr>
      <t xml:space="preserve">/2020
BSO
z dnia 10.02.2020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04</t>
    </r>
    <r>
      <rPr>
        <sz val="11"/>
        <color indexed="8"/>
        <rFont val="Czcionka tekstu podstawowego"/>
        <charset val="238"/>
      </rPr>
      <t>]</t>
    </r>
  </si>
  <si>
    <t>Zarządzenie
Nr 42/2020</t>
  </si>
  <si>
    <r>
      <t xml:space="preserve">URMSO
Nr XX/187/2020
z dnia
26.02.2020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05</t>
    </r>
    <r>
      <rPr>
        <sz val="11"/>
        <rFont val="Czcionka tekstu podstawowego"/>
        <charset val="238"/>
      </rPr>
      <t>]</t>
    </r>
  </si>
  <si>
    <t>Zarządzenie
Nr 45/2020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</si>
  <si>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45</t>
    </r>
    <r>
      <rPr>
        <b/>
        <sz val="11"/>
        <color indexed="8"/>
        <rFont val="Czcionka tekstu podstawowego"/>
        <charset val="238"/>
      </rPr>
      <t xml:space="preserve">/2020
BSO
z dnia 2.03.2020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06</t>
    </r>
    <r>
      <rPr>
        <sz val="11"/>
        <color indexed="8"/>
        <rFont val="Czcionka tekstu podstawowego"/>
        <charset val="238"/>
      </rPr>
      <t>]</t>
    </r>
  </si>
  <si>
    <t>Zarządzenie
Nr 54/2020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</si>
  <si>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54</t>
    </r>
    <r>
      <rPr>
        <b/>
        <sz val="11"/>
        <color indexed="8"/>
        <rFont val="Czcionka tekstu podstawowego"/>
        <charset val="238"/>
      </rPr>
      <t xml:space="preserve">/2020
BSO
z dnia 16.03.2020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07</t>
    </r>
    <r>
      <rPr>
        <sz val="11"/>
        <color indexed="8"/>
        <rFont val="Czcionka tekstu podstawowego"/>
        <charset val="238"/>
      </rPr>
      <t>]</t>
    </r>
  </si>
  <si>
    <t>Zarządzenie
Nr 61/2020</t>
  </si>
  <si>
    <r>
      <t xml:space="preserve">URMSO
Nr XXI/199/2020
z dnia
26.03.2020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08</t>
    </r>
    <r>
      <rPr>
        <sz val="11"/>
        <rFont val="Czcionka tekstu podstawowego"/>
        <charset val="238"/>
      </rPr>
      <t>]</t>
    </r>
  </si>
  <si>
    <t>Zarządzenie
Nr 62/2020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</si>
  <si>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62</t>
    </r>
    <r>
      <rPr>
        <b/>
        <sz val="11"/>
        <color indexed="8"/>
        <rFont val="Czcionka tekstu podstawowego"/>
        <charset val="238"/>
      </rPr>
      <t xml:space="preserve">/2020
BSO
z dnia 27.03.2020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09</t>
    </r>
    <r>
      <rPr>
        <sz val="11"/>
        <color indexed="8"/>
        <rFont val="Czcionka tekstu podstawowego"/>
        <charset val="238"/>
      </rPr>
      <t>]</t>
    </r>
  </si>
  <si>
    <t>Zarządzenie
Nr 63/2020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</si>
  <si>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63</t>
    </r>
    <r>
      <rPr>
        <b/>
        <sz val="11"/>
        <color indexed="8"/>
        <rFont val="Czcionka tekstu podstawowego"/>
        <charset val="238"/>
      </rPr>
      <t xml:space="preserve">/2020
BSO
z dnia 27.03.2020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10</t>
    </r>
    <r>
      <rPr>
        <sz val="11"/>
        <color indexed="8"/>
        <rFont val="Czcionka tekstu podstawowego"/>
        <charset val="238"/>
      </rPr>
      <t>]</t>
    </r>
  </si>
  <si>
    <t>Zarządzenie
Nr 68/2020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</si>
  <si>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68</t>
    </r>
    <r>
      <rPr>
        <b/>
        <sz val="11"/>
        <color indexed="8"/>
        <rFont val="Czcionka tekstu podstawowego"/>
        <charset val="238"/>
      </rPr>
      <t xml:space="preserve">/2020
BSO
z dnia 9.04.2020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11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</si>
  <si>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69</t>
    </r>
    <r>
      <rPr>
        <b/>
        <sz val="11"/>
        <color indexed="8"/>
        <rFont val="Czcionka tekstu podstawowego"/>
        <charset val="238"/>
      </rPr>
      <t xml:space="preserve">/2020
BSO
z dnia 16.04.2020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12</t>
    </r>
    <r>
      <rPr>
        <sz val="11"/>
        <color indexed="8"/>
        <rFont val="Czcionka tekstu podstawowego"/>
        <charset val="238"/>
      </rPr>
      <t>]</t>
    </r>
  </si>
  <si>
    <t>Zarządzenie
Nr 69/2020</t>
  </si>
  <si>
    <t>Zarządzenie
Nr 71/2020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</si>
  <si>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71</t>
    </r>
    <r>
      <rPr>
        <b/>
        <sz val="11"/>
        <color indexed="8"/>
        <rFont val="Czcionka tekstu podstawowego"/>
        <charset val="238"/>
      </rPr>
      <t xml:space="preserve">/2020
BSO
z dnia 24.04.2020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13</t>
    </r>
    <r>
      <rPr>
        <sz val="11"/>
        <color indexed="8"/>
        <rFont val="Czcionka tekstu podstawowego"/>
        <charset val="238"/>
      </rPr>
      <t>]</t>
    </r>
  </si>
  <si>
    <t>Zarządzenie
Nr 74/2020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</si>
  <si>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74</t>
    </r>
    <r>
      <rPr>
        <b/>
        <sz val="11"/>
        <color indexed="8"/>
        <rFont val="Czcionka tekstu podstawowego"/>
        <charset val="238"/>
      </rPr>
      <t xml:space="preserve">/2020
BSO
z dnia 6.05.2020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14</t>
    </r>
    <r>
      <rPr>
        <sz val="11"/>
        <color indexed="8"/>
        <rFont val="Czcionka tekstu podstawowego"/>
        <charset val="238"/>
      </rPr>
      <t>]</t>
    </r>
  </si>
  <si>
    <t>Zarządzenie
Nr 76/2020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</si>
  <si>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76</t>
    </r>
    <r>
      <rPr>
        <b/>
        <sz val="11"/>
        <color indexed="8"/>
        <rFont val="Czcionka tekstu podstawowego"/>
        <charset val="238"/>
      </rPr>
      <t xml:space="preserve">/2020
BSO
z dnia 7.05.2020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15</t>
    </r>
    <r>
      <rPr>
        <sz val="11"/>
        <color indexed="8"/>
        <rFont val="Czcionka tekstu podstawowego"/>
        <charset val="238"/>
      </rPr>
      <t>]</t>
    </r>
  </si>
  <si>
    <t>Zarządzenie
Nr 87/2020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</si>
  <si>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87</t>
    </r>
    <r>
      <rPr>
        <b/>
        <sz val="11"/>
        <color indexed="8"/>
        <rFont val="Czcionka tekstu podstawowego"/>
        <charset val="238"/>
      </rPr>
      <t xml:space="preserve">/2020
BSO
z dnia 5.06.2020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16</t>
    </r>
    <r>
      <rPr>
        <sz val="11"/>
        <color indexed="8"/>
        <rFont val="Czcionka tekstu podstawowego"/>
        <charset val="238"/>
      </rPr>
      <t>]</t>
    </r>
  </si>
  <si>
    <t>Zarządzenie
Nr 94/2020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</si>
  <si>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94</t>
    </r>
    <r>
      <rPr>
        <b/>
        <sz val="11"/>
        <color indexed="8"/>
        <rFont val="Czcionka tekstu podstawowego"/>
        <charset val="238"/>
      </rPr>
      <t xml:space="preserve">/2020
BSO
z dnia 19.06.2020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17</t>
    </r>
    <r>
      <rPr>
        <sz val="11"/>
        <color indexed="8"/>
        <rFont val="Czcionka tekstu podstawowego"/>
        <charset val="238"/>
      </rPr>
      <t>]</t>
    </r>
  </si>
  <si>
    <r>
      <t xml:space="preserve">URMSO
Nr XXIV/221/2020
z dnia
24.06.2020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18</t>
    </r>
    <r>
      <rPr>
        <sz val="11"/>
        <rFont val="Czcionka tekstu podstawowego"/>
        <charset val="238"/>
      </rPr>
      <t>]</t>
    </r>
  </si>
  <si>
    <t>Skarbnik Gminy</t>
  </si>
  <si>
    <t>w sprawie uchwały budżetowej gminy Strzelce Opolskie na 2020 rok z późn. zm.</t>
  </si>
  <si>
    <t>Zarządzenie
Nr 102/2020</t>
  </si>
  <si>
    <t>Zarządzenie
Nr 103/2020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</si>
  <si>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103</t>
    </r>
    <r>
      <rPr>
        <b/>
        <sz val="11"/>
        <color indexed="8"/>
        <rFont val="Czcionka tekstu podstawowego"/>
        <charset val="238"/>
      </rPr>
      <t xml:space="preserve">/2020
BSO
z dnia 25.06.2020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19</t>
    </r>
    <r>
      <rPr>
        <sz val="11"/>
        <color indexed="8"/>
        <rFont val="Czcionka tekstu podstawowego"/>
        <charset val="238"/>
      </rPr>
      <t>]</t>
    </r>
  </si>
  <si>
    <t>Zarządzenie
Nr 104/2020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</si>
  <si>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104</t>
    </r>
    <r>
      <rPr>
        <b/>
        <sz val="11"/>
        <color indexed="8"/>
        <rFont val="Czcionka tekstu podstawowego"/>
        <charset val="238"/>
      </rPr>
      <t xml:space="preserve">/2020
BSO
z dnia 26.06.2020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20</t>
    </r>
    <r>
      <rPr>
        <sz val="11"/>
        <color indexed="8"/>
        <rFont val="Czcionka tekstu podstawowego"/>
        <charset val="238"/>
      </rPr>
      <t>]</t>
    </r>
  </si>
  <si>
    <t>Zarządzenie
Nr 105/2020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</si>
  <si>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105</t>
    </r>
    <r>
      <rPr>
        <b/>
        <sz val="11"/>
        <color indexed="8"/>
        <rFont val="Czcionka tekstu podstawowego"/>
        <charset val="238"/>
      </rPr>
      <t xml:space="preserve">/2020
BSO
z dnia 30.06.2020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21</t>
    </r>
    <r>
      <rPr>
        <sz val="11"/>
        <color indexed="8"/>
        <rFont val="Czcionka tekstu podstawowego"/>
        <charset val="238"/>
      </rPr>
      <t>]</t>
    </r>
  </si>
  <si>
    <t>Zarządzenie
Nr 110/2020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</si>
  <si>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110</t>
    </r>
    <r>
      <rPr>
        <b/>
        <sz val="11"/>
        <color indexed="8"/>
        <rFont val="Czcionka tekstu podstawowego"/>
        <charset val="238"/>
      </rPr>
      <t xml:space="preserve">/2020
BSO
z dnia 9.07.2020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22</t>
    </r>
    <r>
      <rPr>
        <sz val="11"/>
        <color indexed="8"/>
        <rFont val="Czcionka tekstu podstawowego"/>
        <charset val="238"/>
      </rPr>
      <t>]</t>
    </r>
  </si>
  <si>
    <t>Zarządzenie
Nr 114/2020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</si>
  <si>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114</t>
    </r>
    <r>
      <rPr>
        <b/>
        <sz val="11"/>
        <color indexed="8"/>
        <rFont val="Czcionka tekstu podstawowego"/>
        <charset val="238"/>
      </rPr>
      <t xml:space="preserve">/2020
BSO
z dnia 17.07.2020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23</t>
    </r>
    <r>
      <rPr>
        <sz val="11"/>
        <color indexed="8"/>
        <rFont val="Czcionka tekstu podstawowego"/>
        <charset val="238"/>
      </rPr>
      <t>]</t>
    </r>
  </si>
  <si>
    <t>Zarządzenie
Nr 123/2020</t>
  </si>
  <si>
    <r>
      <t xml:space="preserve">URMSO
Nr XXV/228/2020
z dnia
29.07.2020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24</t>
    </r>
    <r>
      <rPr>
        <sz val="11"/>
        <rFont val="Czcionka tekstu podstawowego"/>
        <charset val="238"/>
      </rPr>
      <t>]</t>
    </r>
  </si>
  <si>
    <t>Zarządzenie
Nr 124/2020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</si>
  <si>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124</t>
    </r>
    <r>
      <rPr>
        <b/>
        <sz val="11"/>
        <color indexed="8"/>
        <rFont val="Czcionka tekstu podstawowego"/>
        <charset val="238"/>
      </rPr>
      <t xml:space="preserve">/2020
BSO
z dnia 30.07.2020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25</t>
    </r>
    <r>
      <rPr>
        <sz val="11"/>
        <color indexed="8"/>
        <rFont val="Czcionka tekstu podstawowego"/>
        <charset val="238"/>
      </rPr>
      <t>]</t>
    </r>
  </si>
  <si>
    <t>Zarządzenie
Nr 126/2020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</si>
  <si>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126</t>
    </r>
    <r>
      <rPr>
        <b/>
        <sz val="11"/>
        <color indexed="8"/>
        <rFont val="Czcionka tekstu podstawowego"/>
        <charset val="238"/>
      </rPr>
      <t xml:space="preserve">/2020
BSO
z dnia 31.07.2020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26</t>
    </r>
    <r>
      <rPr>
        <sz val="11"/>
        <color indexed="8"/>
        <rFont val="Czcionka tekstu podstawowego"/>
        <charset val="238"/>
      </rPr>
      <t>]</t>
    </r>
  </si>
  <si>
    <t>Zarządzenie
Nr 134/2020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</si>
  <si>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134</t>
    </r>
    <r>
      <rPr>
        <b/>
        <sz val="11"/>
        <color indexed="8"/>
        <rFont val="Czcionka tekstu podstawowego"/>
        <charset val="238"/>
      </rPr>
      <t xml:space="preserve">/2020
BSO
z dnia 17.08.2020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27</t>
    </r>
    <r>
      <rPr>
        <sz val="11"/>
        <color indexed="8"/>
        <rFont val="Czcionka tekstu podstawowego"/>
        <charset val="238"/>
      </rPr>
      <t>]</t>
    </r>
  </si>
  <si>
    <t>p.szuba@strzelceopolskie.eu</t>
  </si>
  <si>
    <t>Zarządzenie
Nr 142/2020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</si>
  <si>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142</t>
    </r>
    <r>
      <rPr>
        <b/>
        <sz val="11"/>
        <color indexed="8"/>
        <rFont val="Czcionka tekstu podstawowego"/>
        <charset val="238"/>
      </rPr>
      <t xml:space="preserve">/2020
BSO
z dnia 7.09.2020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28</t>
    </r>
    <r>
      <rPr>
        <sz val="11"/>
        <color indexed="8"/>
        <rFont val="Czcionka tekstu podstawowego"/>
        <charset val="238"/>
      </rPr>
      <t>]</t>
    </r>
  </si>
  <si>
    <t>Zarządzenie
Nr 145/2020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</si>
  <si>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145</t>
    </r>
    <r>
      <rPr>
        <b/>
        <sz val="11"/>
        <color indexed="8"/>
        <rFont val="Czcionka tekstu podstawowego"/>
        <charset val="238"/>
      </rPr>
      <t xml:space="preserve">/2020
BSO
z dnia 10.09.2020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29</t>
    </r>
    <r>
      <rPr>
        <sz val="11"/>
        <color indexed="8"/>
        <rFont val="Czcionka tekstu podstawowego"/>
        <charset val="238"/>
      </rPr>
      <t>]</t>
    </r>
  </si>
  <si>
    <t>Zarządzenie
Nr 160/2020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</si>
  <si>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160</t>
    </r>
    <r>
      <rPr>
        <b/>
        <sz val="11"/>
        <color indexed="8"/>
        <rFont val="Czcionka tekstu podstawowego"/>
        <charset val="238"/>
      </rPr>
      <t xml:space="preserve">/2020
BSO
z dnia 25.09.2020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30</t>
    </r>
    <r>
      <rPr>
        <sz val="11"/>
        <color indexed="8"/>
        <rFont val="Czcionka tekstu podstawowego"/>
        <charset val="238"/>
      </rPr>
      <t>]</t>
    </r>
  </si>
  <si>
    <r>
      <t xml:space="preserve">URMSO
Nr XXVII/246/2020
z dnia
29.09.2020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32</t>
    </r>
    <r>
      <rPr>
        <sz val="11"/>
        <rFont val="Czcionka tekstu podstawowego"/>
        <charset val="238"/>
      </rPr>
      <t>]</t>
    </r>
  </si>
  <si>
    <t>Zarządzenie
Nr 161/2020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</si>
  <si>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161</t>
    </r>
    <r>
      <rPr>
        <b/>
        <sz val="11"/>
        <color indexed="8"/>
        <rFont val="Czcionka tekstu podstawowego"/>
        <charset val="238"/>
      </rPr>
      <t xml:space="preserve">/2020
BSO
z dnia 28.09.2020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31</t>
    </r>
    <r>
      <rPr>
        <sz val="11"/>
        <color indexed="8"/>
        <rFont val="Czcionka tekstu podstawowego"/>
        <charset val="238"/>
      </rPr>
      <t>]</t>
    </r>
  </si>
  <si>
    <t>Zarządzenie
Nr 163/2020</t>
  </si>
  <si>
    <t>Zarządzenie
Nr 164/2020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</si>
  <si>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164</t>
    </r>
    <r>
      <rPr>
        <b/>
        <sz val="11"/>
        <color indexed="8"/>
        <rFont val="Czcionka tekstu podstawowego"/>
        <charset val="238"/>
      </rPr>
      <t xml:space="preserve">/2020
BSO
z dnia 30.09.2020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33</t>
    </r>
    <r>
      <rPr>
        <sz val="11"/>
        <color indexed="8"/>
        <rFont val="Czcionka tekstu podstawowego"/>
        <charset val="238"/>
      </rPr>
      <t>]</t>
    </r>
  </si>
  <si>
    <t>Zarządzenie
Nr 166/2020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</si>
  <si>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166</t>
    </r>
    <r>
      <rPr>
        <b/>
        <sz val="11"/>
        <color indexed="8"/>
        <rFont val="Czcionka tekstu podstawowego"/>
        <charset val="238"/>
      </rPr>
      <t xml:space="preserve">/2020
BSO
z dnia 8.10.2020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34</t>
    </r>
    <r>
      <rPr>
        <sz val="11"/>
        <color indexed="8"/>
        <rFont val="Czcionka tekstu podstawowego"/>
        <charset val="238"/>
      </rPr>
      <t>]</t>
    </r>
  </si>
  <si>
    <t>Zarządzenie
Nr 167/2020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</si>
  <si>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167</t>
    </r>
    <r>
      <rPr>
        <b/>
        <sz val="11"/>
        <color indexed="8"/>
        <rFont val="Czcionka tekstu podstawowego"/>
        <charset val="238"/>
      </rPr>
      <t xml:space="preserve">/2020
BSO
z dnia 9.10.2020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35</t>
    </r>
    <r>
      <rPr>
        <sz val="11"/>
        <color indexed="8"/>
        <rFont val="Czcionka tekstu podstawowego"/>
        <charset val="238"/>
      </rPr>
      <t>]</t>
    </r>
  </si>
  <si>
    <t>Zarządzenie
Nr 179/2020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</si>
  <si>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179</t>
    </r>
    <r>
      <rPr>
        <b/>
        <sz val="11"/>
        <color indexed="8"/>
        <rFont val="Czcionka tekstu podstawowego"/>
        <charset val="238"/>
      </rPr>
      <t xml:space="preserve">/2020
BSO
z dnia 26.10.2020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36</t>
    </r>
    <r>
      <rPr>
        <sz val="11"/>
        <color indexed="8"/>
        <rFont val="Czcionka tekstu podstawowego"/>
        <charset val="238"/>
      </rPr>
      <t>]</t>
    </r>
  </si>
  <si>
    <t>Zarządzenie
Nr 182/2020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</si>
  <si>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182</t>
    </r>
    <r>
      <rPr>
        <b/>
        <sz val="11"/>
        <color indexed="8"/>
        <rFont val="Czcionka tekstu podstawowego"/>
        <charset val="238"/>
      </rPr>
      <t xml:space="preserve">/2020
BSO
z dnia 30.10.2020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37</t>
    </r>
    <r>
      <rPr>
        <sz val="11"/>
        <color indexed="8"/>
        <rFont val="Czcionka tekstu podstawowego"/>
        <charset val="238"/>
      </rPr>
      <t>]</t>
    </r>
  </si>
  <si>
    <t>Zarządzenie
Nr 183/2020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</si>
  <si>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183</t>
    </r>
    <r>
      <rPr>
        <b/>
        <sz val="11"/>
        <color indexed="8"/>
        <rFont val="Czcionka tekstu podstawowego"/>
        <charset val="238"/>
      </rPr>
      <t xml:space="preserve">/2020
BSO
z dnia 30.10.2020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38</t>
    </r>
    <r>
      <rPr>
        <sz val="11"/>
        <color indexed="8"/>
        <rFont val="Czcionka tekstu podstawowego"/>
        <charset val="238"/>
      </rPr>
      <t>]</t>
    </r>
  </si>
  <si>
    <t>Zarządzenie
Nr 194/2020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</si>
  <si>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194</t>
    </r>
    <r>
      <rPr>
        <b/>
        <sz val="11"/>
        <color indexed="8"/>
        <rFont val="Czcionka tekstu podstawowego"/>
        <charset val="238"/>
      </rPr>
      <t xml:space="preserve">/2020
BSO
z dnia 16.11.2020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39</t>
    </r>
    <r>
      <rPr>
        <sz val="11"/>
        <color indexed="8"/>
        <rFont val="Czcionka tekstu podstawowego"/>
        <charset val="238"/>
      </rPr>
      <t>]</t>
    </r>
  </si>
  <si>
    <t>Zarządzenie
Nr 195/2020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</si>
  <si>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195</t>
    </r>
    <r>
      <rPr>
        <b/>
        <sz val="11"/>
        <color indexed="8"/>
        <rFont val="Czcionka tekstu podstawowego"/>
        <charset val="238"/>
      </rPr>
      <t xml:space="preserve">/2020
BSO
z dnia 16.11.2020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40</t>
    </r>
    <r>
      <rPr>
        <sz val="11"/>
        <color indexed="8"/>
        <rFont val="Czcionka tekstu podstawowego"/>
        <charset val="238"/>
      </rPr>
      <t>]</t>
    </r>
  </si>
  <si>
    <t>Zarządzenie
Nr 196/2020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</si>
  <si>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196</t>
    </r>
    <r>
      <rPr>
        <b/>
        <sz val="11"/>
        <color indexed="8"/>
        <rFont val="Czcionka tekstu podstawowego"/>
        <charset val="238"/>
      </rPr>
      <t xml:space="preserve">/2020
BSO
z dnia 19.11.2020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41</t>
    </r>
    <r>
      <rPr>
        <sz val="11"/>
        <color indexed="8"/>
        <rFont val="Czcionka tekstu podstawowego"/>
        <charset val="238"/>
      </rPr>
      <t>]</t>
    </r>
  </si>
  <si>
    <t>Zarządzenie
Nr 197/2020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</si>
  <si>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197</t>
    </r>
    <r>
      <rPr>
        <b/>
        <sz val="11"/>
        <color indexed="8"/>
        <rFont val="Czcionka tekstu podstawowego"/>
        <charset val="238"/>
      </rPr>
      <t xml:space="preserve">/2020
BSO
z dnia 20.11.2020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42</t>
    </r>
    <r>
      <rPr>
        <sz val="11"/>
        <color indexed="8"/>
        <rFont val="Czcionka tekstu podstawowego"/>
        <charset val="238"/>
      </rPr>
      <t>]</t>
    </r>
  </si>
  <si>
    <t>Zarządzenie
Nr 202/2020</t>
  </si>
  <si>
    <r>
      <t xml:space="preserve">URMSO
Nr XXX/261/2020
z dnia
25.11.2020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43</t>
    </r>
    <r>
      <rPr>
        <sz val="11"/>
        <rFont val="Czcionka tekstu podstawowego"/>
        <charset val="238"/>
      </rPr>
      <t>]</t>
    </r>
  </si>
  <si>
    <t>Zarządzenie
Nr 203/2020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</si>
  <si>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203</t>
    </r>
    <r>
      <rPr>
        <b/>
        <sz val="11"/>
        <color indexed="8"/>
        <rFont val="Czcionka tekstu podstawowego"/>
        <charset val="238"/>
      </rPr>
      <t xml:space="preserve">/2020
BSO
z dnia 27.11.2020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44</t>
    </r>
    <r>
      <rPr>
        <sz val="11"/>
        <color indexed="8"/>
        <rFont val="Czcionka tekstu podstawowego"/>
        <charset val="238"/>
      </rPr>
      <t>]</t>
    </r>
  </si>
  <si>
    <t>Zarządzenie
Nr 204/2020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</si>
  <si>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204</t>
    </r>
    <r>
      <rPr>
        <b/>
        <sz val="11"/>
        <color indexed="8"/>
        <rFont val="Czcionka tekstu podstawowego"/>
        <charset val="238"/>
      </rPr>
      <t xml:space="preserve">/2020
BSO
z dnia 30.11.2020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45</t>
    </r>
    <r>
      <rPr>
        <sz val="11"/>
        <color indexed="8"/>
        <rFont val="Czcionka tekstu podstawowego"/>
        <charset val="238"/>
      </rPr>
      <t>]</t>
    </r>
  </si>
  <si>
    <t>Zarządzenie
Nr 208/2020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</si>
  <si>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208</t>
    </r>
    <r>
      <rPr>
        <b/>
        <sz val="11"/>
        <color indexed="8"/>
        <rFont val="Czcionka tekstu podstawowego"/>
        <charset val="238"/>
      </rPr>
      <t xml:space="preserve">/2020
BSO
z dnia 7.12.2020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46</t>
    </r>
    <r>
      <rPr>
        <sz val="11"/>
        <color indexed="8"/>
        <rFont val="Czcionka tekstu podstawowego"/>
        <charset val="238"/>
      </rPr>
      <t>]</t>
    </r>
  </si>
  <si>
    <t>Zarządzenie
Nr 216/2020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</si>
  <si>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216</t>
    </r>
    <r>
      <rPr>
        <b/>
        <sz val="11"/>
        <color indexed="8"/>
        <rFont val="Czcionka tekstu podstawowego"/>
        <charset val="238"/>
      </rPr>
      <t xml:space="preserve">/2020
BSO
z dnia 17.12.2020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47</t>
    </r>
    <r>
      <rPr>
        <sz val="11"/>
        <color indexed="8"/>
        <rFont val="Czcionka tekstu podstawowego"/>
        <charset val="238"/>
      </rPr>
      <t>]</t>
    </r>
  </si>
  <si>
    <t>Zarządzenie
Nr 221/2020</t>
  </si>
  <si>
    <r>
      <t xml:space="preserve">URMSO
Nr XXXI/263/2020
z dnia
22.12.2020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48</t>
    </r>
    <r>
      <rPr>
        <sz val="11"/>
        <rFont val="Czcionka tekstu podstawowego"/>
        <charset val="238"/>
      </rPr>
      <t>]</t>
    </r>
  </si>
  <si>
    <t>Zarządzenie
Nr 223/2020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</si>
  <si>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223</t>
    </r>
    <r>
      <rPr>
        <b/>
        <sz val="11"/>
        <color indexed="8"/>
        <rFont val="Czcionka tekstu podstawowego"/>
        <charset val="238"/>
      </rPr>
      <t xml:space="preserve">/2020
BSO
z dnia 29.12.2020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49</t>
    </r>
    <r>
      <rPr>
        <sz val="11"/>
        <color indexed="8"/>
        <rFont val="Czcionka tekstu podstawowego"/>
        <charset val="238"/>
      </rPr>
      <t>]</t>
    </r>
  </si>
  <si>
    <r>
      <t xml:space="preserve">Budżet na 2020 r.
stan na dzień
</t>
    </r>
    <r>
      <rPr>
        <b/>
        <sz val="11"/>
        <color indexed="56"/>
        <rFont val="Czcionka tekstu podstawowego"/>
        <charset val="238"/>
      </rPr>
      <t>31.12.2020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</si>
</sst>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1" applyFont="1"/>
    <xf numFmtId="14" fontId="5" fillId="0" borderId="1" xfId="1" applyNumberFormat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4" fontId="24" fillId="0" borderId="2" xfId="0" applyNumberFormat="1" applyFont="1" applyBorder="1" applyAlignment="1">
      <alignment vertical="center"/>
    </xf>
    <xf numFmtId="4" fontId="24" fillId="4" borderId="1" xfId="0" applyNumberFormat="1" applyFont="1" applyFill="1" applyBorder="1" applyAlignment="1">
      <alignment vertical="center"/>
    </xf>
    <xf numFmtId="4" fontId="26" fillId="0" borderId="1" xfId="1" applyNumberFormat="1" applyFont="1" applyBorder="1" applyAlignment="1">
      <alignment vertical="center"/>
    </xf>
    <xf numFmtId="4" fontId="27" fillId="0" borderId="1" xfId="1" applyNumberFormat="1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24" fillId="2" borderId="4" xfId="0" applyNumberFormat="1" applyFont="1" applyFill="1" applyBorder="1" applyAlignment="1">
      <alignment vertical="center"/>
    </xf>
    <xf numFmtId="4" fontId="24" fillId="0" borderId="3" xfId="0" applyNumberFormat="1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ColWidth="9" defaultRowHeight="13.2"/>
  <cols>
    <col min="1" max="16384" width="9" style="46"/>
  </cols>
  <sheetData>
    <row r="3" spans="2:4">
      <c r="B3" s="45" t="s">
        <v>37</v>
      </c>
    </row>
    <row r="4" spans="2:4">
      <c r="B4" s="45" t="s">
        <v>19</v>
      </c>
    </row>
    <row r="5" spans="2:4">
      <c r="B5" s="45" t="s">
        <v>18</v>
      </c>
    </row>
    <row r="7" spans="2:4" ht="45">
      <c r="B7" s="47" t="s">
        <v>41</v>
      </c>
    </row>
    <row r="9" spans="2:4">
      <c r="B9" s="52" t="s">
        <v>42</v>
      </c>
    </row>
    <row r="10" spans="2:4">
      <c r="B10" s="52" t="s">
        <v>84</v>
      </c>
    </row>
    <row r="13" spans="2:4">
      <c r="B13" s="48" t="s">
        <v>17</v>
      </c>
      <c r="C13" s="48"/>
      <c r="D13" s="48" t="s">
        <v>16</v>
      </c>
    </row>
    <row r="14" spans="2:4">
      <c r="B14" s="48"/>
      <c r="C14" s="48"/>
      <c r="D14" s="49" t="s">
        <v>104</v>
      </c>
    </row>
    <row r="15" spans="2:4">
      <c r="B15" s="48"/>
      <c r="C15" s="48"/>
      <c r="D15" s="48" t="s">
        <v>83</v>
      </c>
    </row>
    <row r="16" spans="2:4">
      <c r="B16" s="48"/>
      <c r="C16" s="48"/>
      <c r="D16" s="48"/>
    </row>
    <row r="17" spans="2:4">
      <c r="B17" s="48"/>
      <c r="C17" s="48"/>
      <c r="D17" s="50" t="s">
        <v>39</v>
      </c>
    </row>
    <row r="19" spans="2:4">
      <c r="D19" s="50" t="s">
        <v>38</v>
      </c>
    </row>
    <row r="20" spans="2:4">
      <c r="D20" s="50" t="s">
        <v>40</v>
      </c>
    </row>
    <row r="22" spans="2:4">
      <c r="D22" s="48" t="s">
        <v>43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1"/>
  <sheetViews>
    <sheetView workbookViewId="0"/>
  </sheetViews>
  <sheetFormatPr defaultColWidth="9" defaultRowHeight="13.2"/>
  <cols>
    <col min="1" max="1" width="16.3984375" style="16" customWidth="1"/>
    <col min="2" max="2" width="10.19921875" style="16" customWidth="1"/>
    <col min="3" max="3" width="14.59765625" style="16" customWidth="1"/>
    <col min="4" max="6" width="13.69921875" style="16" customWidth="1"/>
    <col min="7" max="16384" width="9" style="16"/>
  </cols>
  <sheetData>
    <row r="1" spans="1:6" ht="24" customHeight="1">
      <c r="A1" s="28" t="s">
        <v>44</v>
      </c>
    </row>
    <row r="2" spans="1:6" s="20" customFormat="1" ht="25.5" customHeight="1">
      <c r="A2" s="64" t="s">
        <v>26</v>
      </c>
      <c r="B2" s="64" t="s">
        <v>25</v>
      </c>
      <c r="C2" s="65" t="s">
        <v>24</v>
      </c>
      <c r="D2" s="66" t="s">
        <v>28</v>
      </c>
      <c r="E2" s="67"/>
      <c r="F2" s="68"/>
    </row>
    <row r="3" spans="1:6" s="20" customFormat="1" ht="38.25" customHeight="1">
      <c r="A3" s="64"/>
      <c r="B3" s="64"/>
      <c r="C3" s="65"/>
      <c r="D3" s="27" t="s">
        <v>27</v>
      </c>
      <c r="E3" s="27" t="s">
        <v>23</v>
      </c>
      <c r="F3" s="27" t="s">
        <v>22</v>
      </c>
    </row>
    <row r="4" spans="1:6" s="24" customFormat="1" ht="10.199999999999999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21</v>
      </c>
      <c r="B5" s="22" t="s">
        <v>20</v>
      </c>
      <c r="C5" s="21">
        <f>SUM(C6:C100)</f>
        <v>156058417.29000002</v>
      </c>
      <c r="D5" s="21">
        <f>SUM(D6:D100)</f>
        <v>115295252.33</v>
      </c>
      <c r="E5" s="21">
        <f>SUM(E6:E100)</f>
        <v>40731484.959999993</v>
      </c>
      <c r="F5" s="21">
        <f>SUM(F6:F100)</f>
        <v>31680</v>
      </c>
    </row>
    <row r="6" spans="1:6" s="17" customFormat="1" ht="26.4">
      <c r="A6" s="33" t="s">
        <v>45</v>
      </c>
      <c r="B6" s="53">
        <v>43817</v>
      </c>
      <c r="C6" s="19">
        <f t="shared" ref="C6:C7" si="0">SUM(D6:F6)</f>
        <v>150400000</v>
      </c>
      <c r="D6" s="18">
        <v>109555692</v>
      </c>
      <c r="E6" s="18">
        <v>40812628</v>
      </c>
      <c r="F6" s="18">
        <v>31680</v>
      </c>
    </row>
    <row r="7" spans="1:6" s="17" customFormat="1" ht="26.4">
      <c r="A7" s="33" t="s">
        <v>52</v>
      </c>
      <c r="B7" s="53">
        <v>43860</v>
      </c>
      <c r="C7" s="19">
        <f t="shared" si="0"/>
        <v>4131.41</v>
      </c>
      <c r="D7" s="18">
        <v>0</v>
      </c>
      <c r="E7" s="18">
        <v>4131.41</v>
      </c>
      <c r="F7" s="18">
        <v>0</v>
      </c>
    </row>
    <row r="8" spans="1:6" ht="26.4">
      <c r="A8" s="33" t="s">
        <v>56</v>
      </c>
      <c r="B8" s="53">
        <v>43888</v>
      </c>
      <c r="C8" s="19">
        <f t="shared" ref="C8" si="1">SUM(D8:F8)</f>
        <v>1310674</v>
      </c>
      <c r="D8" s="18">
        <v>1310674</v>
      </c>
      <c r="E8" s="18">
        <v>0</v>
      </c>
      <c r="F8" s="18">
        <v>0</v>
      </c>
    </row>
    <row r="9" spans="1:6" ht="26.4">
      <c r="A9" s="33" t="s">
        <v>62</v>
      </c>
      <c r="B9" s="53">
        <v>43917</v>
      </c>
      <c r="C9" s="19">
        <f t="shared" ref="C9" si="2">SUM(D9:F9)</f>
        <v>360500</v>
      </c>
      <c r="D9" s="18">
        <v>360500</v>
      </c>
      <c r="E9" s="18">
        <v>0</v>
      </c>
      <c r="F9" s="18">
        <v>0</v>
      </c>
    </row>
    <row r="10" spans="1:6" ht="26.4">
      <c r="A10" s="33" t="s">
        <v>64</v>
      </c>
      <c r="B10" s="53">
        <v>43917</v>
      </c>
      <c r="C10" s="19">
        <f t="shared" ref="C10" si="3">SUM(D10:F10)</f>
        <v>58562</v>
      </c>
      <c r="D10" s="18">
        <v>0</v>
      </c>
      <c r="E10" s="18">
        <v>58562</v>
      </c>
      <c r="F10" s="18">
        <v>0</v>
      </c>
    </row>
    <row r="11" spans="1:6" ht="26.4">
      <c r="A11" s="33" t="s">
        <v>68</v>
      </c>
      <c r="B11" s="53">
        <v>43930</v>
      </c>
      <c r="C11" s="19">
        <f t="shared" ref="C11" si="4">SUM(D11:F11)</f>
        <v>20482.189999999999</v>
      </c>
      <c r="D11" s="18">
        <v>17000</v>
      </c>
      <c r="E11" s="18">
        <v>3482.19</v>
      </c>
      <c r="F11" s="18">
        <v>0</v>
      </c>
    </row>
    <row r="12" spans="1:6" ht="26.4">
      <c r="A12" s="33" t="s">
        <v>72</v>
      </c>
      <c r="B12" s="53">
        <v>43945</v>
      </c>
      <c r="C12" s="19">
        <f t="shared" ref="C12" si="5">SUM(D12:F12)</f>
        <v>572898.59</v>
      </c>
      <c r="D12" s="18">
        <v>45000</v>
      </c>
      <c r="E12" s="18">
        <v>527898.59</v>
      </c>
      <c r="F12" s="18">
        <v>0</v>
      </c>
    </row>
    <row r="13" spans="1:6" ht="26.4">
      <c r="A13" s="33" t="s">
        <v>74</v>
      </c>
      <c r="B13" s="53">
        <v>43957</v>
      </c>
      <c r="C13" s="59">
        <f t="shared" ref="C13" si="6">SUM(D13:F13)</f>
        <v>-12686</v>
      </c>
      <c r="D13" s="58">
        <v>-16000</v>
      </c>
      <c r="E13" s="18">
        <v>3314</v>
      </c>
      <c r="F13" s="18">
        <v>0</v>
      </c>
    </row>
    <row r="14" spans="1:6" ht="26.4">
      <c r="A14" s="33" t="s">
        <v>80</v>
      </c>
      <c r="B14" s="53">
        <v>44001</v>
      </c>
      <c r="C14" s="19">
        <f t="shared" ref="C14" si="7">SUM(D14:F14)</f>
        <v>471165.72</v>
      </c>
      <c r="D14" s="63">
        <v>167138</v>
      </c>
      <c r="E14" s="18">
        <v>304027.71999999997</v>
      </c>
      <c r="F14" s="18">
        <v>0</v>
      </c>
    </row>
    <row r="15" spans="1:6" ht="26.4">
      <c r="A15" s="33" t="s">
        <v>85</v>
      </c>
      <c r="B15" s="53">
        <v>44007</v>
      </c>
      <c r="C15" s="19">
        <f t="shared" ref="C15" si="8">SUM(D15:F15)</f>
        <v>155000</v>
      </c>
      <c r="D15" s="63">
        <v>155000</v>
      </c>
      <c r="E15" s="18">
        <v>0</v>
      </c>
      <c r="F15" s="18">
        <v>0</v>
      </c>
    </row>
    <row r="16" spans="1:6" ht="26.4">
      <c r="A16" s="33" t="s">
        <v>86</v>
      </c>
      <c r="B16" s="53">
        <v>44007</v>
      </c>
      <c r="C16" s="19">
        <f t="shared" ref="C16" si="9">SUM(D16:F16)</f>
        <v>95550</v>
      </c>
      <c r="D16" s="63">
        <v>0</v>
      </c>
      <c r="E16" s="18">
        <v>95550</v>
      </c>
      <c r="F16" s="18">
        <v>0</v>
      </c>
    </row>
    <row r="17" spans="1:6" ht="26.4">
      <c r="A17" s="33" t="s">
        <v>90</v>
      </c>
      <c r="B17" s="53">
        <v>44012</v>
      </c>
      <c r="C17" s="19">
        <f t="shared" ref="C17" si="10">SUM(D17:F17)</f>
        <v>8000</v>
      </c>
      <c r="D17" s="63">
        <v>8000</v>
      </c>
      <c r="E17" s="18">
        <v>0</v>
      </c>
      <c r="F17" s="18">
        <v>0</v>
      </c>
    </row>
    <row r="18" spans="1:6" ht="26.4">
      <c r="A18" s="33" t="s">
        <v>92</v>
      </c>
      <c r="B18" s="53">
        <v>44021</v>
      </c>
      <c r="C18" s="19">
        <f t="shared" ref="C18" si="11">SUM(D18:F18)</f>
        <v>235561.59</v>
      </c>
      <c r="D18" s="63">
        <v>87000</v>
      </c>
      <c r="E18" s="18">
        <v>148561.59</v>
      </c>
      <c r="F18" s="18">
        <v>0</v>
      </c>
    </row>
    <row r="19" spans="1:6" ht="26.4">
      <c r="A19" s="33" t="s">
        <v>96</v>
      </c>
      <c r="B19" s="53">
        <v>44042</v>
      </c>
      <c r="C19" s="19">
        <f t="shared" ref="C19" si="12">SUM(D19:F19)</f>
        <v>370000</v>
      </c>
      <c r="D19" s="63">
        <v>370000</v>
      </c>
      <c r="E19" s="18">
        <v>0</v>
      </c>
      <c r="F19" s="18">
        <v>0</v>
      </c>
    </row>
    <row r="20" spans="1:6" ht="26.4">
      <c r="A20" s="33" t="s">
        <v>98</v>
      </c>
      <c r="B20" s="53">
        <v>44042</v>
      </c>
      <c r="C20" s="19">
        <f t="shared" ref="C20" si="13">SUM(D20:F20)</f>
        <v>27299.73</v>
      </c>
      <c r="D20" s="63">
        <v>0</v>
      </c>
      <c r="E20" s="18">
        <v>27299.73</v>
      </c>
      <c r="F20" s="18">
        <v>0</v>
      </c>
    </row>
    <row r="21" spans="1:6" ht="26.4">
      <c r="A21" s="33" t="s">
        <v>107</v>
      </c>
      <c r="B21" s="53">
        <v>44084</v>
      </c>
      <c r="C21" s="19">
        <f t="shared" ref="C21" si="14">SUM(D21:F21)</f>
        <v>89568.83</v>
      </c>
      <c r="D21" s="63">
        <v>67000</v>
      </c>
      <c r="E21" s="18">
        <v>22568.83</v>
      </c>
      <c r="F21" s="18">
        <v>0</v>
      </c>
    </row>
    <row r="22" spans="1:6" ht="26.4">
      <c r="A22" s="33" t="s">
        <v>109</v>
      </c>
      <c r="B22" s="53">
        <v>44099</v>
      </c>
      <c r="C22" s="19">
        <f t="shared" ref="C22" si="15">SUM(D22:F22)</f>
        <v>25584</v>
      </c>
      <c r="D22" s="63">
        <v>0</v>
      </c>
      <c r="E22" s="18">
        <v>25584</v>
      </c>
      <c r="F22" s="18">
        <v>0</v>
      </c>
    </row>
    <row r="23" spans="1:6" ht="26.4">
      <c r="A23" s="33" t="s">
        <v>114</v>
      </c>
      <c r="B23" s="53">
        <v>44104</v>
      </c>
      <c r="C23" s="19">
        <f t="shared" ref="C23" si="16">SUM(D23:F23)</f>
        <v>2825000</v>
      </c>
      <c r="D23" s="63">
        <v>2825000</v>
      </c>
      <c r="E23" s="18">
        <v>0</v>
      </c>
      <c r="F23" s="18">
        <v>0</v>
      </c>
    </row>
    <row r="24" spans="1:6" ht="26.4">
      <c r="A24" s="33" t="s">
        <v>115</v>
      </c>
      <c r="B24" s="53">
        <v>44104</v>
      </c>
      <c r="C24" s="19">
        <f t="shared" ref="C24" si="17">SUM(D24:F24)</f>
        <v>101675</v>
      </c>
      <c r="D24" s="63">
        <v>16075</v>
      </c>
      <c r="E24" s="18">
        <v>85600</v>
      </c>
      <c r="F24" s="18">
        <v>0</v>
      </c>
    </row>
    <row r="25" spans="1:6" ht="26.4">
      <c r="A25" s="33" t="s">
        <v>119</v>
      </c>
      <c r="B25" s="53">
        <v>44113</v>
      </c>
      <c r="C25" s="19">
        <f t="shared" ref="C25" si="18">SUM(D25:F25)</f>
        <v>63656.22</v>
      </c>
      <c r="D25" s="63">
        <v>63000</v>
      </c>
      <c r="E25" s="18">
        <v>656.22</v>
      </c>
      <c r="F25" s="18">
        <v>0</v>
      </c>
    </row>
    <row r="26" spans="1:6" ht="26.4">
      <c r="A26" s="33" t="s">
        <v>121</v>
      </c>
      <c r="B26" s="53">
        <v>44130</v>
      </c>
      <c r="C26" s="19">
        <f t="shared" ref="C26" si="19">SUM(D26:F26)</f>
        <v>421009.66</v>
      </c>
      <c r="D26" s="63">
        <v>0</v>
      </c>
      <c r="E26" s="18">
        <v>421009.66</v>
      </c>
      <c r="F26" s="18">
        <v>0</v>
      </c>
    </row>
    <row r="27" spans="1:6" ht="26.4">
      <c r="A27" s="33" t="s">
        <v>125</v>
      </c>
      <c r="B27" s="53">
        <v>44134</v>
      </c>
      <c r="C27" s="19">
        <f t="shared" ref="C27" si="20">SUM(D27:F27)</f>
        <v>511919</v>
      </c>
      <c r="D27" s="63">
        <v>0</v>
      </c>
      <c r="E27" s="18">
        <v>511919</v>
      </c>
      <c r="F27" s="18">
        <v>0</v>
      </c>
    </row>
    <row r="28" spans="1:6" ht="26.4">
      <c r="A28" s="33" t="s">
        <v>129</v>
      </c>
      <c r="B28" s="53">
        <v>44151</v>
      </c>
      <c r="C28" s="59">
        <f t="shared" ref="C28:C29" si="21">SUM(D28:F28)</f>
        <v>-2238758.98</v>
      </c>
      <c r="D28" s="63">
        <v>82549</v>
      </c>
      <c r="E28" s="58">
        <v>-2321307.98</v>
      </c>
      <c r="F28" s="18">
        <v>0</v>
      </c>
    </row>
    <row r="29" spans="1:6" ht="26.4">
      <c r="A29" s="33" t="s">
        <v>135</v>
      </c>
      <c r="B29" s="53">
        <v>44161</v>
      </c>
      <c r="C29" s="19">
        <f t="shared" si="21"/>
        <v>38500</v>
      </c>
      <c r="D29" s="63">
        <v>38500</v>
      </c>
      <c r="E29" s="18">
        <v>0</v>
      </c>
      <c r="F29" s="18">
        <v>0</v>
      </c>
    </row>
    <row r="30" spans="1:6" ht="26.4">
      <c r="A30" s="33" t="s">
        <v>139</v>
      </c>
      <c r="B30" s="53">
        <v>44165</v>
      </c>
      <c r="C30" s="59">
        <f t="shared" ref="C30" si="22">SUM(D30:F30)</f>
        <v>-23386.67</v>
      </c>
      <c r="D30" s="58">
        <v>-23386.67</v>
      </c>
      <c r="E30" s="18">
        <v>0</v>
      </c>
      <c r="F30" s="18">
        <v>0</v>
      </c>
    </row>
    <row r="31" spans="1:6" ht="26.4">
      <c r="A31" s="33" t="s">
        <v>145</v>
      </c>
      <c r="B31" s="53">
        <v>44188</v>
      </c>
      <c r="C31" s="19">
        <f t="shared" ref="C31" si="23">SUM(D31:F31)</f>
        <v>166511</v>
      </c>
      <c r="D31" s="63">
        <v>166511</v>
      </c>
      <c r="E31" s="18">
        <v>0</v>
      </c>
      <c r="F31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5"/>
  <sheetViews>
    <sheetView workbookViewId="0"/>
  </sheetViews>
  <sheetFormatPr defaultColWidth="9" defaultRowHeight="13.2"/>
  <cols>
    <col min="1" max="1" width="16.3984375" style="16" customWidth="1"/>
    <col min="2" max="2" width="10.19921875" style="16" customWidth="1"/>
    <col min="3" max="3" width="14.59765625" style="16" customWidth="1"/>
    <col min="4" max="6" width="13.69921875" style="16" customWidth="1"/>
    <col min="7" max="16384" width="9" style="16"/>
  </cols>
  <sheetData>
    <row r="1" spans="1:6" ht="24" customHeight="1">
      <c r="A1" s="28" t="s">
        <v>46</v>
      </c>
    </row>
    <row r="2" spans="1:6" s="20" customFormat="1" ht="25.5" customHeight="1">
      <c r="A2" s="64" t="s">
        <v>26</v>
      </c>
      <c r="B2" s="64" t="s">
        <v>25</v>
      </c>
      <c r="C2" s="65" t="s">
        <v>24</v>
      </c>
      <c r="D2" s="66" t="s">
        <v>28</v>
      </c>
      <c r="E2" s="67"/>
      <c r="F2" s="68"/>
    </row>
    <row r="3" spans="1:6" s="20" customFormat="1" ht="38.25" customHeight="1">
      <c r="A3" s="64"/>
      <c r="B3" s="64"/>
      <c r="C3" s="65"/>
      <c r="D3" s="27" t="s">
        <v>27</v>
      </c>
      <c r="E3" s="27" t="s">
        <v>23</v>
      </c>
      <c r="F3" s="27" t="s">
        <v>22</v>
      </c>
    </row>
    <row r="4" spans="1:6" s="24" customFormat="1" ht="10.199999999999999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21</v>
      </c>
      <c r="B5" s="22" t="s">
        <v>20</v>
      </c>
      <c r="C5" s="21">
        <f>SUM(C6:C100)</f>
        <v>170673232.29000002</v>
      </c>
      <c r="D5" s="21">
        <f>SUM(D6:D100)</f>
        <v>129869747.33</v>
      </c>
      <c r="E5" s="21">
        <f>SUM(E6:E100)</f>
        <v>40731484.959999993</v>
      </c>
      <c r="F5" s="21">
        <f>SUM(F6:F100)</f>
        <v>72000</v>
      </c>
    </row>
    <row r="6" spans="1:6" s="17" customFormat="1" ht="26.4">
      <c r="A6" s="33" t="s">
        <v>45</v>
      </c>
      <c r="B6" s="53">
        <v>43817</v>
      </c>
      <c r="C6" s="19">
        <f t="shared" ref="C6:C7" si="0">SUM(D6:F6)</f>
        <v>162800000</v>
      </c>
      <c r="D6" s="18">
        <v>121915372</v>
      </c>
      <c r="E6" s="18">
        <v>40812628</v>
      </c>
      <c r="F6" s="18">
        <v>72000</v>
      </c>
    </row>
    <row r="7" spans="1:6" ht="26.4">
      <c r="A7" s="33" t="s">
        <v>48</v>
      </c>
      <c r="B7" s="53">
        <v>43853</v>
      </c>
      <c r="C7" s="19">
        <f t="shared" si="0"/>
        <v>0</v>
      </c>
      <c r="D7" s="18">
        <v>0</v>
      </c>
      <c r="E7" s="18">
        <v>0</v>
      </c>
      <c r="F7" s="18">
        <v>0</v>
      </c>
    </row>
    <row r="8" spans="1:6" ht="26.4">
      <c r="A8" s="33" t="s">
        <v>50</v>
      </c>
      <c r="B8" s="53">
        <v>43859</v>
      </c>
      <c r="C8" s="19">
        <f t="shared" ref="C8" si="1">SUM(D8:F8)</f>
        <v>0</v>
      </c>
      <c r="D8" s="18">
        <v>0</v>
      </c>
      <c r="E8" s="18">
        <v>0</v>
      </c>
      <c r="F8" s="18">
        <v>0</v>
      </c>
    </row>
    <row r="9" spans="1:6" ht="26.4">
      <c r="A9" s="33" t="s">
        <v>52</v>
      </c>
      <c r="B9" s="53">
        <v>43860</v>
      </c>
      <c r="C9" s="19">
        <f t="shared" ref="C9" si="2">SUM(D9:F9)</f>
        <v>4131.41</v>
      </c>
      <c r="D9" s="18">
        <v>0</v>
      </c>
      <c r="E9" s="18">
        <v>4131.41</v>
      </c>
      <c r="F9" s="18">
        <v>0</v>
      </c>
    </row>
    <row r="10" spans="1:6" ht="26.4">
      <c r="A10" s="33" t="s">
        <v>54</v>
      </c>
      <c r="B10" s="53">
        <v>43871</v>
      </c>
      <c r="C10" s="19">
        <f t="shared" ref="C10" si="3">SUM(D10:F10)</f>
        <v>0</v>
      </c>
      <c r="D10" s="18">
        <v>0</v>
      </c>
      <c r="E10" s="18">
        <v>0</v>
      </c>
      <c r="F10" s="18">
        <v>0</v>
      </c>
    </row>
    <row r="11" spans="1:6" ht="26.4">
      <c r="A11" s="33" t="s">
        <v>56</v>
      </c>
      <c r="B11" s="53">
        <v>43888</v>
      </c>
      <c r="C11" s="19">
        <f t="shared" ref="C11" si="4">SUM(D11:F11)</f>
        <v>3525489</v>
      </c>
      <c r="D11" s="18">
        <v>3525489</v>
      </c>
      <c r="E11" s="18">
        <v>0</v>
      </c>
      <c r="F11" s="18">
        <v>0</v>
      </c>
    </row>
    <row r="12" spans="1:6" ht="26.4">
      <c r="A12" s="33" t="s">
        <v>58</v>
      </c>
      <c r="B12" s="53">
        <v>43892</v>
      </c>
      <c r="C12" s="19">
        <f t="shared" ref="C12" si="5">SUM(D12:F12)</f>
        <v>0</v>
      </c>
      <c r="D12" s="18">
        <v>0</v>
      </c>
      <c r="E12" s="18">
        <v>0</v>
      </c>
      <c r="F12" s="18">
        <v>0</v>
      </c>
    </row>
    <row r="13" spans="1:6" ht="26.4">
      <c r="A13" s="33" t="s">
        <v>60</v>
      </c>
      <c r="B13" s="53">
        <v>43906</v>
      </c>
      <c r="C13" s="19">
        <f t="shared" ref="C13" si="6">SUM(D13:F13)</f>
        <v>0</v>
      </c>
      <c r="D13" s="18">
        <v>0</v>
      </c>
      <c r="E13" s="18">
        <v>0</v>
      </c>
      <c r="F13" s="18">
        <v>0</v>
      </c>
    </row>
    <row r="14" spans="1:6" ht="26.4">
      <c r="A14" s="33" t="s">
        <v>62</v>
      </c>
      <c r="B14" s="53">
        <v>43917</v>
      </c>
      <c r="C14" s="19">
        <f t="shared" ref="C14" si="7">SUM(D14:F14)</f>
        <v>360500</v>
      </c>
      <c r="D14" s="18">
        <v>360500</v>
      </c>
      <c r="E14" s="18">
        <v>0</v>
      </c>
      <c r="F14" s="18">
        <v>0</v>
      </c>
    </row>
    <row r="15" spans="1:6" ht="26.4">
      <c r="A15" s="33" t="s">
        <v>64</v>
      </c>
      <c r="B15" s="53">
        <v>43917</v>
      </c>
      <c r="C15" s="19">
        <f t="shared" ref="C15" si="8">SUM(D15:F15)</f>
        <v>58562</v>
      </c>
      <c r="D15" s="18">
        <v>0</v>
      </c>
      <c r="E15" s="18">
        <v>58562</v>
      </c>
      <c r="F15" s="18">
        <v>0</v>
      </c>
    </row>
    <row r="16" spans="1:6" ht="26.4">
      <c r="A16" s="33" t="s">
        <v>66</v>
      </c>
      <c r="B16" s="53">
        <v>43917</v>
      </c>
      <c r="C16" s="19">
        <f t="shared" ref="C16" si="9">SUM(D16:F16)</f>
        <v>0</v>
      </c>
      <c r="D16" s="18">
        <v>0</v>
      </c>
      <c r="E16" s="18">
        <v>0</v>
      </c>
      <c r="F16" s="18">
        <v>0</v>
      </c>
    </row>
    <row r="17" spans="1:6" ht="26.4">
      <c r="A17" s="33" t="s">
        <v>68</v>
      </c>
      <c r="B17" s="53">
        <v>43930</v>
      </c>
      <c r="C17" s="19">
        <f t="shared" ref="C17" si="10">SUM(D17:F17)</f>
        <v>20482.189999999999</v>
      </c>
      <c r="D17" s="18">
        <v>17000</v>
      </c>
      <c r="E17" s="18">
        <v>3482.19</v>
      </c>
      <c r="F17" s="18">
        <v>0</v>
      </c>
    </row>
    <row r="18" spans="1:6" ht="26.4">
      <c r="A18" s="33" t="s">
        <v>71</v>
      </c>
      <c r="B18" s="53">
        <v>43937</v>
      </c>
      <c r="C18" s="19">
        <f t="shared" ref="C18" si="11">SUM(D18:F18)</f>
        <v>0</v>
      </c>
      <c r="D18" s="18">
        <v>0</v>
      </c>
      <c r="E18" s="18">
        <v>0</v>
      </c>
      <c r="F18" s="18">
        <v>0</v>
      </c>
    </row>
    <row r="19" spans="1:6" ht="26.4">
      <c r="A19" s="33" t="s">
        <v>72</v>
      </c>
      <c r="B19" s="53">
        <v>43945</v>
      </c>
      <c r="C19" s="19">
        <f t="shared" ref="C19" si="12">SUM(D19:F19)</f>
        <v>572898.59</v>
      </c>
      <c r="D19" s="18">
        <v>45000</v>
      </c>
      <c r="E19" s="18">
        <v>527898.59</v>
      </c>
      <c r="F19" s="18">
        <v>0</v>
      </c>
    </row>
    <row r="20" spans="1:6" ht="26.4">
      <c r="A20" s="33" t="s">
        <v>74</v>
      </c>
      <c r="B20" s="53">
        <v>43957</v>
      </c>
      <c r="C20" s="59">
        <f t="shared" ref="C20" si="13">SUM(D20:F20)</f>
        <v>-12686</v>
      </c>
      <c r="D20" s="58">
        <v>-16000</v>
      </c>
      <c r="E20" s="18">
        <v>3314</v>
      </c>
      <c r="F20" s="18">
        <v>0</v>
      </c>
    </row>
    <row r="21" spans="1:6" ht="26.4">
      <c r="A21" s="33" t="s">
        <v>76</v>
      </c>
      <c r="B21" s="53">
        <v>43958</v>
      </c>
      <c r="C21" s="19">
        <f t="shared" ref="C21" si="14">SUM(D21:F21)</f>
        <v>0</v>
      </c>
      <c r="D21" s="63">
        <v>0</v>
      </c>
      <c r="E21" s="18">
        <v>0</v>
      </c>
      <c r="F21" s="18">
        <v>0</v>
      </c>
    </row>
    <row r="22" spans="1:6" ht="26.4">
      <c r="A22" s="33" t="s">
        <v>78</v>
      </c>
      <c r="B22" s="53">
        <v>43987</v>
      </c>
      <c r="C22" s="19">
        <f t="shared" ref="C22" si="15">SUM(D22:F22)</f>
        <v>0</v>
      </c>
      <c r="D22" s="63">
        <v>0</v>
      </c>
      <c r="E22" s="18">
        <v>0</v>
      </c>
      <c r="F22" s="18">
        <v>0</v>
      </c>
    </row>
    <row r="23" spans="1:6" ht="26.4">
      <c r="A23" s="33" t="s">
        <v>80</v>
      </c>
      <c r="B23" s="53">
        <v>44001</v>
      </c>
      <c r="C23" s="19">
        <f t="shared" ref="C23" si="16">SUM(D23:F23)</f>
        <v>471165.72</v>
      </c>
      <c r="D23" s="63">
        <v>167138</v>
      </c>
      <c r="E23" s="18">
        <v>304027.71999999997</v>
      </c>
      <c r="F23" s="18">
        <v>0</v>
      </c>
    </row>
    <row r="24" spans="1:6" ht="26.4">
      <c r="A24" s="33" t="s">
        <v>85</v>
      </c>
      <c r="B24" s="53">
        <v>44007</v>
      </c>
      <c r="C24" s="19">
        <f t="shared" ref="C24" si="17">SUM(D24:F24)</f>
        <v>155000</v>
      </c>
      <c r="D24" s="63">
        <v>155000</v>
      </c>
      <c r="E24" s="18">
        <v>0</v>
      </c>
      <c r="F24" s="18">
        <v>0</v>
      </c>
    </row>
    <row r="25" spans="1:6" ht="26.4">
      <c r="A25" s="33" t="s">
        <v>86</v>
      </c>
      <c r="B25" s="53">
        <v>44007</v>
      </c>
      <c r="C25" s="19">
        <f t="shared" ref="C25" si="18">SUM(D25:F25)</f>
        <v>95550</v>
      </c>
      <c r="D25" s="63">
        <v>0</v>
      </c>
      <c r="E25" s="18">
        <v>95550</v>
      </c>
      <c r="F25" s="18">
        <v>0</v>
      </c>
    </row>
    <row r="26" spans="1:6" ht="26.4">
      <c r="A26" s="33" t="s">
        <v>88</v>
      </c>
      <c r="B26" s="53">
        <v>44008</v>
      </c>
      <c r="C26" s="19">
        <f t="shared" ref="C26" si="19">SUM(D26:F26)</f>
        <v>0</v>
      </c>
      <c r="D26" s="63">
        <v>0</v>
      </c>
      <c r="E26" s="18">
        <v>0</v>
      </c>
      <c r="F26" s="18">
        <v>0</v>
      </c>
    </row>
    <row r="27" spans="1:6" ht="26.4">
      <c r="A27" s="33" t="s">
        <v>90</v>
      </c>
      <c r="B27" s="53">
        <v>44012</v>
      </c>
      <c r="C27" s="19">
        <f t="shared" ref="C27" si="20">SUM(D27:F27)</f>
        <v>8000</v>
      </c>
      <c r="D27" s="63">
        <v>8000</v>
      </c>
      <c r="E27" s="18">
        <v>0</v>
      </c>
      <c r="F27" s="18">
        <v>0</v>
      </c>
    </row>
    <row r="28" spans="1:6" ht="26.4">
      <c r="A28" s="33" t="s">
        <v>92</v>
      </c>
      <c r="B28" s="53">
        <v>44021</v>
      </c>
      <c r="C28" s="19">
        <f t="shared" ref="C28" si="21">SUM(D28:F28)</f>
        <v>235561.59</v>
      </c>
      <c r="D28" s="63">
        <v>87000</v>
      </c>
      <c r="E28" s="18">
        <v>148561.59</v>
      </c>
      <c r="F28" s="18">
        <v>0</v>
      </c>
    </row>
    <row r="29" spans="1:6" ht="26.4">
      <c r="A29" s="33" t="s">
        <v>94</v>
      </c>
      <c r="B29" s="53">
        <v>44029</v>
      </c>
      <c r="C29" s="19">
        <f t="shared" ref="C29" si="22">SUM(D29:F29)</f>
        <v>0</v>
      </c>
      <c r="D29" s="63">
        <v>0</v>
      </c>
      <c r="E29" s="18">
        <v>0</v>
      </c>
      <c r="F29" s="18">
        <v>0</v>
      </c>
    </row>
    <row r="30" spans="1:6" ht="26.4">
      <c r="A30" s="33" t="s">
        <v>96</v>
      </c>
      <c r="B30" s="53">
        <v>44042</v>
      </c>
      <c r="C30" s="19">
        <f t="shared" ref="C30" si="23">SUM(D30:F30)</f>
        <v>370000</v>
      </c>
      <c r="D30" s="63">
        <v>370000</v>
      </c>
      <c r="E30" s="18">
        <v>0</v>
      </c>
      <c r="F30" s="18">
        <v>0</v>
      </c>
    </row>
    <row r="31" spans="1:6" ht="26.4">
      <c r="A31" s="33" t="s">
        <v>98</v>
      </c>
      <c r="B31" s="53">
        <v>44042</v>
      </c>
      <c r="C31" s="19">
        <f t="shared" ref="C31" si="24">SUM(D31:F31)</f>
        <v>27299.73</v>
      </c>
      <c r="D31" s="63">
        <v>0</v>
      </c>
      <c r="E31" s="18">
        <v>27299.73</v>
      </c>
      <c r="F31" s="18">
        <v>0</v>
      </c>
    </row>
    <row r="32" spans="1:6" ht="26.4">
      <c r="A32" s="33" t="s">
        <v>100</v>
      </c>
      <c r="B32" s="53">
        <v>44043</v>
      </c>
      <c r="C32" s="19">
        <f t="shared" ref="C32" si="25">SUM(D32:F32)</f>
        <v>0</v>
      </c>
      <c r="D32" s="63">
        <v>0</v>
      </c>
      <c r="E32" s="18">
        <v>0</v>
      </c>
      <c r="F32" s="18">
        <v>0</v>
      </c>
    </row>
    <row r="33" spans="1:6" ht="26.4">
      <c r="A33" s="33" t="s">
        <v>102</v>
      </c>
      <c r="B33" s="53">
        <v>44060</v>
      </c>
      <c r="C33" s="19">
        <f t="shared" ref="C33" si="26">SUM(D33:F33)</f>
        <v>0</v>
      </c>
      <c r="D33" s="63">
        <v>0</v>
      </c>
      <c r="E33" s="18">
        <v>0</v>
      </c>
      <c r="F33" s="18">
        <v>0</v>
      </c>
    </row>
    <row r="34" spans="1:6" ht="26.4">
      <c r="A34" s="33" t="s">
        <v>105</v>
      </c>
      <c r="B34" s="53">
        <v>44081</v>
      </c>
      <c r="C34" s="19">
        <f t="shared" ref="C34" si="27">SUM(D34:F34)</f>
        <v>0</v>
      </c>
      <c r="D34" s="63">
        <v>0</v>
      </c>
      <c r="E34" s="18">
        <v>0</v>
      </c>
      <c r="F34" s="18">
        <v>0</v>
      </c>
    </row>
    <row r="35" spans="1:6" ht="26.4">
      <c r="A35" s="33" t="s">
        <v>107</v>
      </c>
      <c r="B35" s="53">
        <v>44084</v>
      </c>
      <c r="C35" s="19">
        <f t="shared" ref="C35" si="28">SUM(D35:F35)</f>
        <v>89568.83</v>
      </c>
      <c r="D35" s="63">
        <v>67000</v>
      </c>
      <c r="E35" s="18">
        <v>22568.83</v>
      </c>
      <c r="F35" s="18">
        <v>0</v>
      </c>
    </row>
    <row r="36" spans="1:6" ht="26.4">
      <c r="A36" s="33" t="s">
        <v>109</v>
      </c>
      <c r="B36" s="53">
        <v>44099</v>
      </c>
      <c r="C36" s="19">
        <f t="shared" ref="C36" si="29">SUM(D36:F36)</f>
        <v>25584</v>
      </c>
      <c r="D36" s="63">
        <v>0</v>
      </c>
      <c r="E36" s="18">
        <v>25584</v>
      </c>
      <c r="F36" s="18">
        <v>0</v>
      </c>
    </row>
    <row r="37" spans="1:6" ht="26.4">
      <c r="A37" s="33" t="s">
        <v>112</v>
      </c>
      <c r="B37" s="53">
        <v>44102</v>
      </c>
      <c r="C37" s="19">
        <f t="shared" ref="C37" si="30">SUM(D37:F37)</f>
        <v>0</v>
      </c>
      <c r="D37" s="63">
        <v>0</v>
      </c>
      <c r="E37" s="18">
        <v>0</v>
      </c>
      <c r="F37" s="18">
        <v>0</v>
      </c>
    </row>
    <row r="38" spans="1:6" ht="26.4">
      <c r="A38" s="33" t="s">
        <v>114</v>
      </c>
      <c r="B38" s="53">
        <v>44104</v>
      </c>
      <c r="C38" s="19">
        <f t="shared" ref="C38" si="31">SUM(D38:F38)</f>
        <v>2825000</v>
      </c>
      <c r="D38" s="63">
        <v>2825000</v>
      </c>
      <c r="E38" s="18">
        <v>0</v>
      </c>
      <c r="F38" s="18">
        <v>0</v>
      </c>
    </row>
    <row r="39" spans="1:6" ht="26.4">
      <c r="A39" s="33" t="s">
        <v>115</v>
      </c>
      <c r="B39" s="53">
        <v>44104</v>
      </c>
      <c r="C39" s="19">
        <f t="shared" ref="C39" si="32">SUM(D39:F39)</f>
        <v>101675</v>
      </c>
      <c r="D39" s="63">
        <v>16075</v>
      </c>
      <c r="E39" s="18">
        <v>85600</v>
      </c>
      <c r="F39" s="18">
        <v>0</v>
      </c>
    </row>
    <row r="40" spans="1:6" ht="26.4">
      <c r="A40" s="33" t="s">
        <v>117</v>
      </c>
      <c r="B40" s="53">
        <v>44112</v>
      </c>
      <c r="C40" s="19">
        <f t="shared" ref="C40" si="33">SUM(D40:F40)</f>
        <v>0</v>
      </c>
      <c r="D40" s="63">
        <v>0</v>
      </c>
      <c r="E40" s="18">
        <v>0</v>
      </c>
      <c r="F40" s="18">
        <v>0</v>
      </c>
    </row>
    <row r="41" spans="1:6" ht="26.4">
      <c r="A41" s="33" t="s">
        <v>119</v>
      </c>
      <c r="B41" s="53">
        <v>44113</v>
      </c>
      <c r="C41" s="19">
        <f t="shared" ref="C41" si="34">SUM(D41:F41)</f>
        <v>63656.22</v>
      </c>
      <c r="D41" s="63">
        <v>63000</v>
      </c>
      <c r="E41" s="18">
        <v>656.22</v>
      </c>
      <c r="F41" s="18">
        <v>0</v>
      </c>
    </row>
    <row r="42" spans="1:6" ht="26.4">
      <c r="A42" s="33" t="s">
        <v>121</v>
      </c>
      <c r="B42" s="53">
        <v>44130</v>
      </c>
      <c r="C42" s="19">
        <f t="shared" ref="C42" si="35">SUM(D42:F42)</f>
        <v>421009.66</v>
      </c>
      <c r="D42" s="63">
        <v>0</v>
      </c>
      <c r="E42" s="18">
        <v>421009.66</v>
      </c>
      <c r="F42" s="18">
        <v>0</v>
      </c>
    </row>
    <row r="43" spans="1:6" ht="26.4">
      <c r="A43" s="33" t="s">
        <v>123</v>
      </c>
      <c r="B43" s="53">
        <v>44134</v>
      </c>
      <c r="C43" s="19">
        <f t="shared" ref="C43" si="36">SUM(D43:F43)</f>
        <v>0</v>
      </c>
      <c r="D43" s="63">
        <v>0</v>
      </c>
      <c r="E43" s="18">
        <v>0</v>
      </c>
      <c r="F43" s="18">
        <v>0</v>
      </c>
    </row>
    <row r="44" spans="1:6" ht="26.4">
      <c r="A44" s="33" t="s">
        <v>125</v>
      </c>
      <c r="B44" s="53">
        <v>44134</v>
      </c>
      <c r="C44" s="19">
        <f t="shared" ref="C44" si="37">SUM(D44:F44)</f>
        <v>511919</v>
      </c>
      <c r="D44" s="63">
        <v>0</v>
      </c>
      <c r="E44" s="18">
        <v>511919</v>
      </c>
      <c r="F44" s="18">
        <v>0</v>
      </c>
    </row>
    <row r="45" spans="1:6" ht="26.4">
      <c r="A45" s="33" t="s">
        <v>127</v>
      </c>
      <c r="B45" s="53">
        <v>44151</v>
      </c>
      <c r="C45" s="19">
        <f t="shared" ref="C45" si="38">SUM(D45:F45)</f>
        <v>0</v>
      </c>
      <c r="D45" s="63">
        <v>0</v>
      </c>
      <c r="E45" s="18">
        <v>0</v>
      </c>
      <c r="F45" s="18">
        <v>0</v>
      </c>
    </row>
    <row r="46" spans="1:6" ht="26.4">
      <c r="A46" s="33" t="s">
        <v>129</v>
      </c>
      <c r="B46" s="53">
        <v>44151</v>
      </c>
      <c r="C46" s="59">
        <f t="shared" ref="C46" si="39">SUM(D46:F46)</f>
        <v>-2238758.98</v>
      </c>
      <c r="D46" s="63">
        <v>82549</v>
      </c>
      <c r="E46" s="58">
        <v>-2321307.98</v>
      </c>
      <c r="F46" s="18">
        <v>0</v>
      </c>
    </row>
    <row r="47" spans="1:6" ht="26.4">
      <c r="A47" s="33" t="s">
        <v>131</v>
      </c>
      <c r="B47" s="53">
        <v>44154</v>
      </c>
      <c r="C47" s="19">
        <f t="shared" ref="C47" si="40">SUM(D47:F47)</f>
        <v>0</v>
      </c>
      <c r="D47" s="63">
        <v>0</v>
      </c>
      <c r="E47" s="63">
        <v>0</v>
      </c>
      <c r="F47" s="18">
        <v>0</v>
      </c>
    </row>
    <row r="48" spans="1:6" ht="26.4">
      <c r="A48" s="33" t="s">
        <v>133</v>
      </c>
      <c r="B48" s="53">
        <v>44155</v>
      </c>
      <c r="C48" s="19">
        <f t="shared" ref="C48" si="41">SUM(D48:F48)</f>
        <v>0</v>
      </c>
      <c r="D48" s="63">
        <v>0</v>
      </c>
      <c r="E48" s="63">
        <v>0</v>
      </c>
      <c r="F48" s="18">
        <v>0</v>
      </c>
    </row>
    <row r="49" spans="1:6" ht="26.4">
      <c r="A49" s="33" t="s">
        <v>135</v>
      </c>
      <c r="B49" s="53">
        <v>44161</v>
      </c>
      <c r="C49" s="19">
        <f t="shared" ref="C49" si="42">SUM(D49:F49)</f>
        <v>38500</v>
      </c>
      <c r="D49" s="63">
        <v>38500</v>
      </c>
      <c r="E49" s="63">
        <v>0</v>
      </c>
      <c r="F49" s="18">
        <v>0</v>
      </c>
    </row>
    <row r="50" spans="1:6" ht="26.4">
      <c r="A50" s="33" t="s">
        <v>137</v>
      </c>
      <c r="B50" s="53">
        <v>44162</v>
      </c>
      <c r="C50" s="19">
        <f t="shared" ref="C50" si="43">SUM(D50:F50)</f>
        <v>0</v>
      </c>
      <c r="D50" s="63">
        <v>0</v>
      </c>
      <c r="E50" s="63">
        <v>0</v>
      </c>
      <c r="F50" s="18">
        <v>0</v>
      </c>
    </row>
    <row r="51" spans="1:6" ht="26.4">
      <c r="A51" s="33" t="s">
        <v>139</v>
      </c>
      <c r="B51" s="53">
        <v>44165</v>
      </c>
      <c r="C51" s="59">
        <f t="shared" ref="C51" si="44">SUM(D51:F51)</f>
        <v>-23386.67</v>
      </c>
      <c r="D51" s="58">
        <v>-23386.67</v>
      </c>
      <c r="E51" s="63">
        <v>0</v>
      </c>
      <c r="F51" s="18">
        <v>0</v>
      </c>
    </row>
    <row r="52" spans="1:6" ht="26.4">
      <c r="A52" s="33" t="s">
        <v>141</v>
      </c>
      <c r="B52" s="53">
        <v>44172</v>
      </c>
      <c r="C52" s="19">
        <f t="shared" ref="C52" si="45">SUM(D52:F52)</f>
        <v>0</v>
      </c>
      <c r="D52" s="63">
        <v>0</v>
      </c>
      <c r="E52" s="63">
        <v>0</v>
      </c>
      <c r="F52" s="18">
        <v>0</v>
      </c>
    </row>
    <row r="53" spans="1:6" ht="26.4">
      <c r="A53" s="33" t="s">
        <v>143</v>
      </c>
      <c r="B53" s="53">
        <v>44182</v>
      </c>
      <c r="C53" s="19">
        <f t="shared" ref="C53" si="46">SUM(D53:F53)</f>
        <v>0</v>
      </c>
      <c r="D53" s="63">
        <v>0</v>
      </c>
      <c r="E53" s="63">
        <v>0</v>
      </c>
      <c r="F53" s="18">
        <v>0</v>
      </c>
    </row>
    <row r="54" spans="1:6" ht="26.4">
      <c r="A54" s="33" t="s">
        <v>145</v>
      </c>
      <c r="B54" s="53">
        <v>44188</v>
      </c>
      <c r="C54" s="19">
        <f t="shared" ref="C54" si="47">SUM(D54:F54)</f>
        <v>166511</v>
      </c>
      <c r="D54" s="63">
        <v>166511</v>
      </c>
      <c r="E54" s="63">
        <v>0</v>
      </c>
      <c r="F54" s="18">
        <v>0</v>
      </c>
    </row>
    <row r="55" spans="1:6" ht="26.4">
      <c r="A55" s="33" t="s">
        <v>147</v>
      </c>
      <c r="B55" s="53">
        <v>44194</v>
      </c>
      <c r="C55" s="19">
        <f t="shared" ref="C55" si="48">SUM(D55:F55)</f>
        <v>0</v>
      </c>
      <c r="D55" s="63">
        <v>0</v>
      </c>
      <c r="E55" s="63">
        <v>0</v>
      </c>
      <c r="F55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30"/>
  <sheetViews>
    <sheetView workbookViewId="0"/>
  </sheetViews>
  <sheetFormatPr defaultRowHeight="13.8"/>
  <cols>
    <col min="1" max="1" width="51.59765625" customWidth="1"/>
    <col min="2" max="2" width="20.59765625" customWidth="1"/>
    <col min="3" max="51" width="20.59765625" style="30" customWidth="1"/>
    <col min="52" max="52" width="21.59765625" customWidth="1"/>
  </cols>
  <sheetData>
    <row r="1" spans="1:52" ht="14.4">
      <c r="AZ1" s="4" t="s">
        <v>8</v>
      </c>
    </row>
    <row r="2" spans="1:52" ht="87" customHeight="1">
      <c r="A2" s="3" t="s">
        <v>0</v>
      </c>
      <c r="B2" s="44" t="s">
        <v>47</v>
      </c>
      <c r="C2" s="51" t="s">
        <v>49</v>
      </c>
      <c r="D2" s="51" t="s">
        <v>51</v>
      </c>
      <c r="E2" s="51" t="s">
        <v>53</v>
      </c>
      <c r="F2" s="51" t="s">
        <v>55</v>
      </c>
      <c r="G2" s="55" t="s">
        <v>57</v>
      </c>
      <c r="H2" s="51" t="s">
        <v>59</v>
      </c>
      <c r="I2" s="51" t="s">
        <v>61</v>
      </c>
      <c r="J2" s="55" t="s">
        <v>63</v>
      </c>
      <c r="K2" s="51" t="s">
        <v>65</v>
      </c>
      <c r="L2" s="51" t="s">
        <v>67</v>
      </c>
      <c r="M2" s="51" t="s">
        <v>69</v>
      </c>
      <c r="N2" s="51" t="s">
        <v>70</v>
      </c>
      <c r="O2" s="51" t="s">
        <v>73</v>
      </c>
      <c r="P2" s="51" t="s">
        <v>75</v>
      </c>
      <c r="Q2" s="51" t="s">
        <v>77</v>
      </c>
      <c r="R2" s="51" t="s">
        <v>79</v>
      </c>
      <c r="S2" s="51" t="s">
        <v>81</v>
      </c>
      <c r="T2" s="55" t="s">
        <v>82</v>
      </c>
      <c r="U2" s="51" t="s">
        <v>87</v>
      </c>
      <c r="V2" s="51" t="s">
        <v>89</v>
      </c>
      <c r="W2" s="51" t="s">
        <v>91</v>
      </c>
      <c r="X2" s="51" t="s">
        <v>93</v>
      </c>
      <c r="Y2" s="51" t="s">
        <v>95</v>
      </c>
      <c r="Z2" s="55" t="s">
        <v>97</v>
      </c>
      <c r="AA2" s="51" t="s">
        <v>99</v>
      </c>
      <c r="AB2" s="51" t="s">
        <v>101</v>
      </c>
      <c r="AC2" s="51" t="s">
        <v>103</v>
      </c>
      <c r="AD2" s="51" t="s">
        <v>106</v>
      </c>
      <c r="AE2" s="51" t="s">
        <v>108</v>
      </c>
      <c r="AF2" s="51" t="s">
        <v>110</v>
      </c>
      <c r="AG2" s="51" t="s">
        <v>113</v>
      </c>
      <c r="AH2" s="55" t="s">
        <v>111</v>
      </c>
      <c r="AI2" s="51" t="s">
        <v>116</v>
      </c>
      <c r="AJ2" s="51" t="s">
        <v>118</v>
      </c>
      <c r="AK2" s="51" t="s">
        <v>120</v>
      </c>
      <c r="AL2" s="51" t="s">
        <v>122</v>
      </c>
      <c r="AM2" s="51" t="s">
        <v>124</v>
      </c>
      <c r="AN2" s="51" t="s">
        <v>126</v>
      </c>
      <c r="AO2" s="51" t="s">
        <v>128</v>
      </c>
      <c r="AP2" s="51" t="s">
        <v>130</v>
      </c>
      <c r="AQ2" s="51" t="s">
        <v>132</v>
      </c>
      <c r="AR2" s="51" t="s">
        <v>134</v>
      </c>
      <c r="AS2" s="55" t="s">
        <v>136</v>
      </c>
      <c r="AT2" s="51" t="s">
        <v>138</v>
      </c>
      <c r="AU2" s="51" t="s">
        <v>140</v>
      </c>
      <c r="AV2" s="51" t="s">
        <v>142</v>
      </c>
      <c r="AW2" s="51" t="s">
        <v>144</v>
      </c>
      <c r="AX2" s="55" t="s">
        <v>146</v>
      </c>
      <c r="AY2" s="51" t="s">
        <v>148</v>
      </c>
      <c r="AZ2" s="31" t="s">
        <v>149</v>
      </c>
    </row>
    <row r="3" spans="1:52" ht="18" customHeight="1">
      <c r="A3" s="2" t="s">
        <v>1</v>
      </c>
      <c r="B3" s="6">
        <f t="shared" ref="B3:C3" si="0">SUM(B5:B6)</f>
        <v>150400000</v>
      </c>
      <c r="C3" s="32">
        <f t="shared" si="0"/>
        <v>0</v>
      </c>
      <c r="D3" s="32">
        <f t="shared" ref="D3:E3" si="1">SUM(D5:D6)</f>
        <v>0</v>
      </c>
      <c r="E3" s="32">
        <f t="shared" si="1"/>
        <v>4131.41</v>
      </c>
      <c r="F3" s="32">
        <f t="shared" ref="F3:H3" si="2">SUM(F5:F6)</f>
        <v>0</v>
      </c>
      <c r="G3" s="32">
        <f t="shared" si="2"/>
        <v>1310674</v>
      </c>
      <c r="H3" s="32">
        <f t="shared" si="2"/>
        <v>0</v>
      </c>
      <c r="I3" s="32">
        <f t="shared" ref="I3:M3" si="3">SUM(I5:I6)</f>
        <v>0</v>
      </c>
      <c r="J3" s="32">
        <f t="shared" si="3"/>
        <v>360500</v>
      </c>
      <c r="K3" s="32">
        <f t="shared" si="3"/>
        <v>58562</v>
      </c>
      <c r="L3" s="32">
        <f t="shared" si="3"/>
        <v>0</v>
      </c>
      <c r="M3" s="32">
        <f t="shared" si="3"/>
        <v>20482.189999999999</v>
      </c>
      <c r="N3" s="32">
        <f t="shared" ref="N3:O3" si="4">SUM(N5:N6)</f>
        <v>0</v>
      </c>
      <c r="O3" s="32">
        <f t="shared" si="4"/>
        <v>572898.59</v>
      </c>
      <c r="P3" s="60">
        <f t="shared" ref="P3:Q3" si="5">SUM(P5:P6)</f>
        <v>-12686</v>
      </c>
      <c r="Q3" s="32">
        <f t="shared" si="5"/>
        <v>0</v>
      </c>
      <c r="R3" s="32">
        <f t="shared" ref="R3:T3" si="6">SUM(R5:R6)</f>
        <v>0</v>
      </c>
      <c r="S3" s="32">
        <f t="shared" si="6"/>
        <v>471165.72</v>
      </c>
      <c r="T3" s="32">
        <f t="shared" si="6"/>
        <v>155000</v>
      </c>
      <c r="U3" s="32">
        <f t="shared" ref="U3:V3" si="7">SUM(U5:U6)</f>
        <v>95550</v>
      </c>
      <c r="V3" s="32">
        <f t="shared" si="7"/>
        <v>0</v>
      </c>
      <c r="W3" s="32">
        <f t="shared" ref="W3:X3" si="8">SUM(W5:W6)</f>
        <v>8000</v>
      </c>
      <c r="X3" s="32">
        <f t="shared" si="8"/>
        <v>235561.59</v>
      </c>
      <c r="Y3" s="32">
        <f t="shared" ref="Y3:AA3" si="9">SUM(Y5:Y6)</f>
        <v>0</v>
      </c>
      <c r="Z3" s="32">
        <f t="shared" si="9"/>
        <v>370000</v>
      </c>
      <c r="AA3" s="32">
        <f t="shared" si="9"/>
        <v>27299.73</v>
      </c>
      <c r="AB3" s="32">
        <f t="shared" ref="AB3:AC3" si="10">SUM(AB5:AB6)</f>
        <v>0</v>
      </c>
      <c r="AC3" s="32">
        <f t="shared" si="10"/>
        <v>0</v>
      </c>
      <c r="AD3" s="32">
        <f t="shared" ref="AD3:AE3" si="11">SUM(AD5:AD6)</f>
        <v>0</v>
      </c>
      <c r="AE3" s="32">
        <f t="shared" si="11"/>
        <v>89568.83</v>
      </c>
      <c r="AF3" s="32">
        <f t="shared" ref="AF3:AH3" si="12">SUM(AF5:AF6)</f>
        <v>25584</v>
      </c>
      <c r="AG3" s="32">
        <f t="shared" si="12"/>
        <v>0</v>
      </c>
      <c r="AH3" s="32">
        <f t="shared" si="12"/>
        <v>2825000</v>
      </c>
      <c r="AI3" s="32">
        <f t="shared" ref="AI3:AK3" si="13">SUM(AI5:AI6)</f>
        <v>101675</v>
      </c>
      <c r="AJ3" s="32">
        <f t="shared" si="13"/>
        <v>0</v>
      </c>
      <c r="AK3" s="32">
        <f t="shared" si="13"/>
        <v>63656.22</v>
      </c>
      <c r="AL3" s="32">
        <f t="shared" ref="AL3:AM3" si="14">SUM(AL5:AL6)</f>
        <v>421009.66</v>
      </c>
      <c r="AM3" s="32">
        <f t="shared" si="14"/>
        <v>0</v>
      </c>
      <c r="AN3" s="32">
        <f t="shared" ref="AN3:AQ3" si="15">SUM(AN5:AN6)</f>
        <v>511919</v>
      </c>
      <c r="AO3" s="32">
        <f t="shared" si="15"/>
        <v>0</v>
      </c>
      <c r="AP3" s="60">
        <f t="shared" si="15"/>
        <v>-2238758.98</v>
      </c>
      <c r="AQ3" s="32">
        <f t="shared" si="15"/>
        <v>0</v>
      </c>
      <c r="AR3" s="32">
        <f t="shared" ref="AR3:AW3" si="16">SUM(AR5:AR6)</f>
        <v>0</v>
      </c>
      <c r="AS3" s="32">
        <f t="shared" si="16"/>
        <v>38500</v>
      </c>
      <c r="AT3" s="32">
        <f t="shared" si="16"/>
        <v>0</v>
      </c>
      <c r="AU3" s="60">
        <f t="shared" si="16"/>
        <v>-23386.67</v>
      </c>
      <c r="AV3" s="32">
        <f t="shared" si="16"/>
        <v>0</v>
      </c>
      <c r="AW3" s="32">
        <f t="shared" si="16"/>
        <v>0</v>
      </c>
      <c r="AX3" s="32">
        <f t="shared" ref="AX3:AY3" si="17">SUM(AX5:AX6)</f>
        <v>166511</v>
      </c>
      <c r="AY3" s="32">
        <f t="shared" si="17"/>
        <v>0</v>
      </c>
      <c r="AZ3" s="32">
        <f>SUM(AZ5:AZ6)</f>
        <v>156058417.29000002</v>
      </c>
    </row>
    <row r="4" spans="1:52" ht="14.25" customHeight="1">
      <c r="A4" s="1" t="s">
        <v>9</v>
      </c>
      <c r="B4" s="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</row>
    <row r="5" spans="1:52" ht="14.25" customHeight="1">
      <c r="A5" s="1" t="s">
        <v>12</v>
      </c>
      <c r="B5" s="5">
        <v>142550000</v>
      </c>
      <c r="C5" s="34">
        <v>0</v>
      </c>
      <c r="D5" s="34">
        <v>0</v>
      </c>
      <c r="E5" s="34">
        <v>4131.41</v>
      </c>
      <c r="F5" s="34">
        <v>0</v>
      </c>
      <c r="G5" s="34">
        <v>4674</v>
      </c>
      <c r="H5" s="34">
        <v>0</v>
      </c>
      <c r="I5" s="34">
        <v>0</v>
      </c>
      <c r="J5" s="34">
        <v>360500</v>
      </c>
      <c r="K5" s="34">
        <v>58562</v>
      </c>
      <c r="L5" s="34">
        <v>0</v>
      </c>
      <c r="M5" s="34">
        <v>20482.189999999999</v>
      </c>
      <c r="N5" s="34">
        <v>0</v>
      </c>
      <c r="O5" s="34">
        <v>572898.59</v>
      </c>
      <c r="P5" s="54">
        <v>-12686</v>
      </c>
      <c r="Q5" s="34">
        <v>0</v>
      </c>
      <c r="R5" s="34">
        <v>0</v>
      </c>
      <c r="S5" s="34">
        <v>471165.72</v>
      </c>
      <c r="T5" s="34">
        <v>155000</v>
      </c>
      <c r="U5" s="34">
        <v>95550</v>
      </c>
      <c r="V5" s="34">
        <v>0</v>
      </c>
      <c r="W5" s="34">
        <v>8000</v>
      </c>
      <c r="X5" s="34">
        <v>235561.59</v>
      </c>
      <c r="Y5" s="34">
        <v>0</v>
      </c>
      <c r="Z5" s="34">
        <v>158855</v>
      </c>
      <c r="AA5" s="34">
        <v>27299.73</v>
      </c>
      <c r="AB5" s="34">
        <v>0</v>
      </c>
      <c r="AC5" s="34">
        <v>0</v>
      </c>
      <c r="AD5" s="34">
        <v>0</v>
      </c>
      <c r="AE5" s="34">
        <v>89568.83</v>
      </c>
      <c r="AF5" s="34">
        <v>25584</v>
      </c>
      <c r="AG5" s="34">
        <v>0</v>
      </c>
      <c r="AH5" s="34">
        <v>222248.66</v>
      </c>
      <c r="AI5" s="34">
        <v>101675</v>
      </c>
      <c r="AJ5" s="34">
        <v>0</v>
      </c>
      <c r="AK5" s="34">
        <v>63656.22</v>
      </c>
      <c r="AL5" s="34">
        <v>421009.66</v>
      </c>
      <c r="AM5" s="34">
        <v>0</v>
      </c>
      <c r="AN5" s="34">
        <v>511919</v>
      </c>
      <c r="AO5" s="34">
        <v>0</v>
      </c>
      <c r="AP5" s="54">
        <v>-2238758.98</v>
      </c>
      <c r="AQ5" s="34">
        <v>0</v>
      </c>
      <c r="AR5" s="34">
        <v>0</v>
      </c>
      <c r="AS5" s="34">
        <v>38500</v>
      </c>
      <c r="AT5" s="34">
        <v>0</v>
      </c>
      <c r="AU5" s="54">
        <v>-23386.67</v>
      </c>
      <c r="AV5" s="34">
        <v>0</v>
      </c>
      <c r="AW5" s="34">
        <v>0</v>
      </c>
      <c r="AX5" s="34">
        <v>166511</v>
      </c>
      <c r="AY5" s="34">
        <v>0</v>
      </c>
      <c r="AZ5" s="34">
        <f>SUM(B5:AY5)</f>
        <v>144088520.95000002</v>
      </c>
    </row>
    <row r="6" spans="1:52" ht="14.25" customHeight="1">
      <c r="A6" s="1" t="s">
        <v>13</v>
      </c>
      <c r="B6" s="5">
        <v>7850000</v>
      </c>
      <c r="C6" s="34">
        <v>0</v>
      </c>
      <c r="D6" s="34">
        <v>0</v>
      </c>
      <c r="E6" s="34">
        <v>0</v>
      </c>
      <c r="F6" s="34">
        <v>0</v>
      </c>
      <c r="G6" s="34">
        <v>1306000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211145</v>
      </c>
      <c r="AA6" s="34">
        <v>0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2602751.34</v>
      </c>
      <c r="AI6" s="34">
        <v>0</v>
      </c>
      <c r="AJ6" s="34">
        <v>0</v>
      </c>
      <c r="AK6" s="34">
        <v>0</v>
      </c>
      <c r="AL6" s="34">
        <v>0</v>
      </c>
      <c r="AM6" s="34">
        <v>0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0</v>
      </c>
      <c r="AT6" s="34">
        <v>0</v>
      </c>
      <c r="AU6" s="34">
        <v>0</v>
      </c>
      <c r="AV6" s="34">
        <v>0</v>
      </c>
      <c r="AW6" s="34">
        <v>0</v>
      </c>
      <c r="AX6" s="34">
        <v>0</v>
      </c>
      <c r="AY6" s="34">
        <v>0</v>
      </c>
      <c r="AZ6" s="34">
        <f>SUM(B6:AY6)</f>
        <v>11969896.34</v>
      </c>
    </row>
    <row r="7" spans="1:52" ht="18" customHeight="1" thickBot="1">
      <c r="A7" s="8" t="s">
        <v>2</v>
      </c>
      <c r="B7" s="9">
        <v>15265185</v>
      </c>
      <c r="C7" s="35">
        <v>0</v>
      </c>
      <c r="D7" s="35">
        <v>0</v>
      </c>
      <c r="E7" s="35">
        <v>0</v>
      </c>
      <c r="F7" s="35">
        <v>0</v>
      </c>
      <c r="G7" s="35">
        <v>1864815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f>SUM(B7:AY7)</f>
        <v>17130000</v>
      </c>
    </row>
    <row r="8" spans="1:52" ht="27" customHeight="1" thickBot="1">
      <c r="A8" s="14" t="s">
        <v>3</v>
      </c>
      <c r="B8" s="15">
        <f t="shared" ref="B8:C8" si="18">SUM(B3,B7)</f>
        <v>165665185</v>
      </c>
      <c r="C8" s="36">
        <f t="shared" si="18"/>
        <v>0</v>
      </c>
      <c r="D8" s="36">
        <f t="shared" ref="D8:E8" si="19">SUM(D3,D7)</f>
        <v>0</v>
      </c>
      <c r="E8" s="36">
        <f t="shared" si="19"/>
        <v>4131.41</v>
      </c>
      <c r="F8" s="36">
        <f t="shared" ref="F8:H8" si="20">SUM(F3,F7)</f>
        <v>0</v>
      </c>
      <c r="G8" s="36">
        <f t="shared" si="20"/>
        <v>3175489</v>
      </c>
      <c r="H8" s="36">
        <f t="shared" si="20"/>
        <v>0</v>
      </c>
      <c r="I8" s="36">
        <f t="shared" ref="I8:M8" si="21">SUM(I3,I7)</f>
        <v>0</v>
      </c>
      <c r="J8" s="36">
        <f t="shared" si="21"/>
        <v>360500</v>
      </c>
      <c r="K8" s="36">
        <f t="shared" si="21"/>
        <v>58562</v>
      </c>
      <c r="L8" s="36">
        <f t="shared" si="21"/>
        <v>0</v>
      </c>
      <c r="M8" s="36">
        <f t="shared" si="21"/>
        <v>20482.189999999999</v>
      </c>
      <c r="N8" s="36">
        <f t="shared" ref="N8:O8" si="22">SUM(N3,N7)</f>
        <v>0</v>
      </c>
      <c r="O8" s="36">
        <f t="shared" si="22"/>
        <v>572898.59</v>
      </c>
      <c r="P8" s="61">
        <f t="shared" ref="P8:Q8" si="23">SUM(P3,P7)</f>
        <v>-12686</v>
      </c>
      <c r="Q8" s="36">
        <f t="shared" si="23"/>
        <v>0</v>
      </c>
      <c r="R8" s="36">
        <f t="shared" ref="R8:T8" si="24">SUM(R3,R7)</f>
        <v>0</v>
      </c>
      <c r="S8" s="36">
        <f t="shared" si="24"/>
        <v>471165.72</v>
      </c>
      <c r="T8" s="36">
        <f t="shared" si="24"/>
        <v>155000</v>
      </c>
      <c r="U8" s="36">
        <f t="shared" ref="U8:V8" si="25">SUM(U3,U7)</f>
        <v>95550</v>
      </c>
      <c r="V8" s="36">
        <f t="shared" si="25"/>
        <v>0</v>
      </c>
      <c r="W8" s="36">
        <f t="shared" ref="W8:X8" si="26">SUM(W3,W7)</f>
        <v>8000</v>
      </c>
      <c r="X8" s="36">
        <f t="shared" si="26"/>
        <v>235561.59</v>
      </c>
      <c r="Y8" s="36">
        <f t="shared" ref="Y8:AA8" si="27">SUM(Y3,Y7)</f>
        <v>0</v>
      </c>
      <c r="Z8" s="36">
        <f t="shared" si="27"/>
        <v>370000</v>
      </c>
      <c r="AA8" s="36">
        <f t="shared" si="27"/>
        <v>27299.73</v>
      </c>
      <c r="AB8" s="36">
        <f t="shared" ref="AB8:AC8" si="28">SUM(AB3,AB7)</f>
        <v>0</v>
      </c>
      <c r="AC8" s="36">
        <f t="shared" si="28"/>
        <v>0</v>
      </c>
      <c r="AD8" s="36">
        <f t="shared" ref="AD8:AE8" si="29">SUM(AD3,AD7)</f>
        <v>0</v>
      </c>
      <c r="AE8" s="36">
        <f t="shared" si="29"/>
        <v>89568.83</v>
      </c>
      <c r="AF8" s="36">
        <f t="shared" ref="AF8:AH8" si="30">SUM(AF3,AF7)</f>
        <v>25584</v>
      </c>
      <c r="AG8" s="36">
        <f t="shared" si="30"/>
        <v>0</v>
      </c>
      <c r="AH8" s="36">
        <f t="shared" si="30"/>
        <v>2825000</v>
      </c>
      <c r="AI8" s="36">
        <f t="shared" ref="AI8:AK8" si="31">SUM(AI3,AI7)</f>
        <v>101675</v>
      </c>
      <c r="AJ8" s="36">
        <f t="shared" si="31"/>
        <v>0</v>
      </c>
      <c r="AK8" s="36">
        <f t="shared" si="31"/>
        <v>63656.22</v>
      </c>
      <c r="AL8" s="36">
        <f t="shared" ref="AL8:AM8" si="32">SUM(AL3,AL7)</f>
        <v>421009.66</v>
      </c>
      <c r="AM8" s="36">
        <f t="shared" si="32"/>
        <v>0</v>
      </c>
      <c r="AN8" s="36">
        <f t="shared" ref="AN8:AQ8" si="33">SUM(AN3,AN7)</f>
        <v>511919</v>
      </c>
      <c r="AO8" s="36">
        <f t="shared" si="33"/>
        <v>0</v>
      </c>
      <c r="AP8" s="61">
        <f t="shared" si="33"/>
        <v>-2238758.98</v>
      </c>
      <c r="AQ8" s="36">
        <f t="shared" si="33"/>
        <v>0</v>
      </c>
      <c r="AR8" s="36">
        <f t="shared" ref="AR8:AW8" si="34">SUM(AR3,AR7)</f>
        <v>0</v>
      </c>
      <c r="AS8" s="36">
        <f t="shared" si="34"/>
        <v>38500</v>
      </c>
      <c r="AT8" s="36">
        <f t="shared" si="34"/>
        <v>0</v>
      </c>
      <c r="AU8" s="61">
        <f t="shared" si="34"/>
        <v>-23386.67</v>
      </c>
      <c r="AV8" s="36">
        <f t="shared" si="34"/>
        <v>0</v>
      </c>
      <c r="AW8" s="36">
        <f t="shared" si="34"/>
        <v>0</v>
      </c>
      <c r="AX8" s="36">
        <f t="shared" ref="AX8:AY8" si="35">SUM(AX3,AX7)</f>
        <v>166511</v>
      </c>
      <c r="AY8" s="36">
        <f t="shared" si="35"/>
        <v>0</v>
      </c>
      <c r="AZ8" s="36">
        <f>SUM(AZ3,AZ7)</f>
        <v>173188417.29000002</v>
      </c>
    </row>
    <row r="9" spans="1:52" ht="18" customHeight="1">
      <c r="A9" s="10" t="s">
        <v>4</v>
      </c>
      <c r="B9" s="11">
        <f t="shared" ref="B9:C9" si="36">SUM(B11:B12)</f>
        <v>162800000</v>
      </c>
      <c r="C9" s="37">
        <f t="shared" si="36"/>
        <v>0</v>
      </c>
      <c r="D9" s="37">
        <f t="shared" ref="D9:E9" si="37">SUM(D11:D12)</f>
        <v>0</v>
      </c>
      <c r="E9" s="37">
        <f t="shared" si="37"/>
        <v>4131.41</v>
      </c>
      <c r="F9" s="37">
        <f t="shared" ref="F9" si="38">SUM(F11:F12)</f>
        <v>0</v>
      </c>
      <c r="G9" s="37">
        <f t="shared" ref="G9:H9" si="39">SUM(G11:G12)</f>
        <v>3525489</v>
      </c>
      <c r="H9" s="37">
        <f t="shared" si="39"/>
        <v>0</v>
      </c>
      <c r="I9" s="37">
        <f t="shared" ref="I9:M9" si="40">SUM(I11:I12)</f>
        <v>0</v>
      </c>
      <c r="J9" s="37">
        <f t="shared" si="40"/>
        <v>360500</v>
      </c>
      <c r="K9" s="37">
        <f t="shared" si="40"/>
        <v>58562</v>
      </c>
      <c r="L9" s="37">
        <f t="shared" si="40"/>
        <v>0</v>
      </c>
      <c r="M9" s="37">
        <f t="shared" si="40"/>
        <v>20482.189999999999</v>
      </c>
      <c r="N9" s="37">
        <f t="shared" ref="N9:O9" si="41">SUM(N11:N12)</f>
        <v>0</v>
      </c>
      <c r="O9" s="37">
        <f t="shared" si="41"/>
        <v>572898.59</v>
      </c>
      <c r="P9" s="62">
        <f t="shared" ref="P9:Q9" si="42">SUM(P11:P12)</f>
        <v>-12686</v>
      </c>
      <c r="Q9" s="37">
        <f t="shared" si="42"/>
        <v>0</v>
      </c>
      <c r="R9" s="37">
        <f t="shared" ref="R9:T9" si="43">SUM(R11:R12)</f>
        <v>0</v>
      </c>
      <c r="S9" s="37">
        <f t="shared" si="43"/>
        <v>471165.72</v>
      </c>
      <c r="T9" s="37">
        <f t="shared" si="43"/>
        <v>155000</v>
      </c>
      <c r="U9" s="37">
        <f t="shared" ref="U9:V9" si="44">SUM(U11:U12)</f>
        <v>95550</v>
      </c>
      <c r="V9" s="37">
        <f t="shared" si="44"/>
        <v>0</v>
      </c>
      <c r="W9" s="37">
        <f t="shared" ref="W9:X9" si="45">SUM(W11:W12)</f>
        <v>8000</v>
      </c>
      <c r="X9" s="37">
        <f t="shared" si="45"/>
        <v>235561.59</v>
      </c>
      <c r="Y9" s="37">
        <f t="shared" ref="Y9:AA9" si="46">SUM(Y11:Y12)</f>
        <v>0</v>
      </c>
      <c r="Z9" s="37">
        <f t="shared" si="46"/>
        <v>370000</v>
      </c>
      <c r="AA9" s="37">
        <f t="shared" si="46"/>
        <v>27299.73</v>
      </c>
      <c r="AB9" s="37">
        <f t="shared" ref="AB9:AC9" si="47">SUM(AB11:AB12)</f>
        <v>0</v>
      </c>
      <c r="AC9" s="37">
        <f t="shared" si="47"/>
        <v>0</v>
      </c>
      <c r="AD9" s="37">
        <f t="shared" ref="AD9:AE9" si="48">SUM(AD11:AD12)</f>
        <v>0</v>
      </c>
      <c r="AE9" s="37">
        <f t="shared" si="48"/>
        <v>89568.83</v>
      </c>
      <c r="AF9" s="37">
        <f t="shared" ref="AF9:AH9" si="49">SUM(AF11:AF12)</f>
        <v>25584</v>
      </c>
      <c r="AG9" s="37">
        <f t="shared" si="49"/>
        <v>0</v>
      </c>
      <c r="AH9" s="37">
        <f t="shared" si="49"/>
        <v>2825000</v>
      </c>
      <c r="AI9" s="37">
        <f t="shared" ref="AI9:AK9" si="50">SUM(AI11:AI12)</f>
        <v>101675</v>
      </c>
      <c r="AJ9" s="37">
        <f t="shared" si="50"/>
        <v>0</v>
      </c>
      <c r="AK9" s="37">
        <f t="shared" si="50"/>
        <v>63656.22</v>
      </c>
      <c r="AL9" s="37">
        <f t="shared" ref="AL9:AM9" si="51">SUM(AL11:AL12)</f>
        <v>421009.66</v>
      </c>
      <c r="AM9" s="37">
        <f t="shared" si="51"/>
        <v>0</v>
      </c>
      <c r="AN9" s="37">
        <f t="shared" ref="AN9:AQ9" si="52">SUM(AN11:AN12)</f>
        <v>511919</v>
      </c>
      <c r="AO9" s="37">
        <f t="shared" si="52"/>
        <v>0</v>
      </c>
      <c r="AP9" s="62">
        <f t="shared" si="52"/>
        <v>-2238758.98</v>
      </c>
      <c r="AQ9" s="37">
        <f t="shared" si="52"/>
        <v>0</v>
      </c>
      <c r="AR9" s="37">
        <f t="shared" ref="AR9:AW9" si="53">SUM(AR11:AR12)</f>
        <v>0</v>
      </c>
      <c r="AS9" s="37">
        <f t="shared" si="53"/>
        <v>38500</v>
      </c>
      <c r="AT9" s="37">
        <f t="shared" si="53"/>
        <v>0</v>
      </c>
      <c r="AU9" s="62">
        <f t="shared" si="53"/>
        <v>-23386.67</v>
      </c>
      <c r="AV9" s="37">
        <f t="shared" si="53"/>
        <v>0</v>
      </c>
      <c r="AW9" s="37">
        <f t="shared" si="53"/>
        <v>0</v>
      </c>
      <c r="AX9" s="37">
        <f t="shared" ref="AX9:AY9" si="54">SUM(AX11:AX12)</f>
        <v>166511</v>
      </c>
      <c r="AY9" s="37">
        <f t="shared" si="54"/>
        <v>0</v>
      </c>
      <c r="AZ9" s="37">
        <f>SUM(AZ11:AZ12)</f>
        <v>170673232.29000002</v>
      </c>
    </row>
    <row r="10" spans="1:52" ht="14.25" customHeight="1">
      <c r="A10" s="1" t="s">
        <v>9</v>
      </c>
      <c r="B10" s="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</row>
    <row r="11" spans="1:52" ht="14.25" customHeight="1">
      <c r="A11" s="1" t="s">
        <v>14</v>
      </c>
      <c r="B11" s="5">
        <v>144950000</v>
      </c>
      <c r="C11" s="34">
        <v>0</v>
      </c>
      <c r="D11" s="54">
        <v>-200000</v>
      </c>
      <c r="E11" s="34">
        <v>4131.41</v>
      </c>
      <c r="F11" s="54">
        <v>-5000</v>
      </c>
      <c r="G11" s="34">
        <v>2174489</v>
      </c>
      <c r="H11" s="34">
        <v>0</v>
      </c>
      <c r="I11" s="34">
        <v>0</v>
      </c>
      <c r="J11" s="34">
        <v>345500</v>
      </c>
      <c r="K11" s="34">
        <v>58562</v>
      </c>
      <c r="L11" s="54">
        <v>-20000</v>
      </c>
      <c r="M11" s="34">
        <v>20482.189999999999</v>
      </c>
      <c r="N11" s="34">
        <v>5000</v>
      </c>
      <c r="O11" s="34">
        <v>572898.59</v>
      </c>
      <c r="P11" s="54">
        <v>-12686</v>
      </c>
      <c r="Q11" s="34">
        <v>0</v>
      </c>
      <c r="R11" s="54">
        <v>-60000</v>
      </c>
      <c r="S11" s="34">
        <v>471165.72</v>
      </c>
      <c r="T11" s="54">
        <v>-85000</v>
      </c>
      <c r="U11" s="34">
        <v>95550</v>
      </c>
      <c r="V11" s="34">
        <v>0</v>
      </c>
      <c r="W11" s="34">
        <v>8000</v>
      </c>
      <c r="X11" s="34">
        <v>235561.59</v>
      </c>
      <c r="Y11" s="54">
        <v>-22261.85</v>
      </c>
      <c r="Z11" s="34">
        <v>72000</v>
      </c>
      <c r="AA11" s="34">
        <v>27299.73</v>
      </c>
      <c r="AB11" s="34">
        <v>0</v>
      </c>
      <c r="AC11" s="34">
        <v>12000</v>
      </c>
      <c r="AD11" s="34">
        <v>0</v>
      </c>
      <c r="AE11" s="34">
        <v>89568.83</v>
      </c>
      <c r="AF11" s="34">
        <v>25584</v>
      </c>
      <c r="AG11" s="34">
        <v>0</v>
      </c>
      <c r="AH11" s="34">
        <v>58402</v>
      </c>
      <c r="AI11" s="34">
        <v>101675</v>
      </c>
      <c r="AJ11" s="54">
        <v>-35000</v>
      </c>
      <c r="AK11" s="34">
        <v>63656.22</v>
      </c>
      <c r="AL11" s="34">
        <v>421009.66</v>
      </c>
      <c r="AM11" s="34">
        <v>0</v>
      </c>
      <c r="AN11" s="34">
        <v>511919</v>
      </c>
      <c r="AO11" s="34">
        <v>0</v>
      </c>
      <c r="AP11" s="54">
        <v>-2238758.98</v>
      </c>
      <c r="AQ11" s="34">
        <v>0</v>
      </c>
      <c r="AR11" s="34">
        <v>0</v>
      </c>
      <c r="AS11" s="34">
        <v>38500</v>
      </c>
      <c r="AT11" s="54">
        <v>-47800</v>
      </c>
      <c r="AU11" s="54">
        <v>-23386.67</v>
      </c>
      <c r="AV11" s="34">
        <v>30000</v>
      </c>
      <c r="AW11" s="34">
        <v>0</v>
      </c>
      <c r="AX11" s="34">
        <v>166511</v>
      </c>
      <c r="AY11" s="34">
        <v>0</v>
      </c>
      <c r="AZ11" s="34">
        <f>SUM(B11:AY11)</f>
        <v>147809572.44000003</v>
      </c>
    </row>
    <row r="12" spans="1:52" ht="14.25" customHeight="1">
      <c r="A12" s="1" t="s">
        <v>15</v>
      </c>
      <c r="B12" s="5">
        <v>17850000</v>
      </c>
      <c r="C12" s="34">
        <v>0</v>
      </c>
      <c r="D12" s="34">
        <v>200000</v>
      </c>
      <c r="E12" s="34">
        <v>0</v>
      </c>
      <c r="F12" s="34">
        <v>5000</v>
      </c>
      <c r="G12" s="34">
        <v>1351000</v>
      </c>
      <c r="H12" s="34">
        <v>0</v>
      </c>
      <c r="I12" s="34">
        <v>0</v>
      </c>
      <c r="J12" s="34">
        <v>15000</v>
      </c>
      <c r="K12" s="34">
        <v>0</v>
      </c>
      <c r="L12" s="34">
        <v>20000</v>
      </c>
      <c r="M12" s="34">
        <v>0</v>
      </c>
      <c r="N12" s="54">
        <v>-5000</v>
      </c>
      <c r="O12" s="34">
        <v>0</v>
      </c>
      <c r="P12" s="34">
        <v>0</v>
      </c>
      <c r="Q12" s="34">
        <v>0</v>
      </c>
      <c r="R12" s="34">
        <v>60000</v>
      </c>
      <c r="S12" s="34">
        <v>0</v>
      </c>
      <c r="T12" s="34">
        <v>240000</v>
      </c>
      <c r="U12" s="34">
        <v>0</v>
      </c>
      <c r="V12" s="34">
        <v>0</v>
      </c>
      <c r="W12" s="34">
        <v>0</v>
      </c>
      <c r="X12" s="34">
        <v>0</v>
      </c>
      <c r="Y12" s="34">
        <v>22261.85</v>
      </c>
      <c r="Z12" s="34">
        <v>298000</v>
      </c>
      <c r="AA12" s="34">
        <v>0</v>
      </c>
      <c r="AB12" s="34">
        <v>0</v>
      </c>
      <c r="AC12" s="54">
        <v>-12000</v>
      </c>
      <c r="AD12" s="34">
        <v>0</v>
      </c>
      <c r="AE12" s="34">
        <v>0</v>
      </c>
      <c r="AF12" s="34">
        <v>0</v>
      </c>
      <c r="AG12" s="34">
        <v>0</v>
      </c>
      <c r="AH12" s="34">
        <v>2766598</v>
      </c>
      <c r="AI12" s="34">
        <v>0</v>
      </c>
      <c r="AJ12" s="34">
        <v>35000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47800</v>
      </c>
      <c r="AU12" s="34">
        <v>0</v>
      </c>
      <c r="AV12" s="54">
        <v>-30000</v>
      </c>
      <c r="AW12" s="34">
        <v>0</v>
      </c>
      <c r="AX12" s="34">
        <v>0</v>
      </c>
      <c r="AY12" s="34">
        <v>0</v>
      </c>
      <c r="AZ12" s="34">
        <f>SUM(B12:AY12)</f>
        <v>22863659.850000001</v>
      </c>
    </row>
    <row r="13" spans="1:52" ht="18" customHeight="1" thickBot="1">
      <c r="A13" s="8" t="s">
        <v>5</v>
      </c>
      <c r="B13" s="9">
        <v>2865185</v>
      </c>
      <c r="C13" s="35">
        <v>0</v>
      </c>
      <c r="D13" s="35">
        <v>0</v>
      </c>
      <c r="E13" s="35">
        <v>0</v>
      </c>
      <c r="F13" s="35">
        <v>0</v>
      </c>
      <c r="G13" s="56">
        <v>-350000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f>SUM(B13:AY13)</f>
        <v>2515185</v>
      </c>
    </row>
    <row r="14" spans="1:52" ht="27" customHeight="1" thickBot="1">
      <c r="A14" s="14" t="s">
        <v>3</v>
      </c>
      <c r="B14" s="15">
        <f t="shared" ref="B14:C14" si="55">SUM(B9,B13)</f>
        <v>165665185</v>
      </c>
      <c r="C14" s="36">
        <f t="shared" si="55"/>
        <v>0</v>
      </c>
      <c r="D14" s="36">
        <f t="shared" ref="D14:E14" si="56">SUM(D9,D13)</f>
        <v>0</v>
      </c>
      <c r="E14" s="36">
        <f t="shared" si="56"/>
        <v>4131.41</v>
      </c>
      <c r="F14" s="36">
        <f t="shared" ref="F14:H14" si="57">SUM(F9,F13)</f>
        <v>0</v>
      </c>
      <c r="G14" s="36">
        <f t="shared" si="57"/>
        <v>3175489</v>
      </c>
      <c r="H14" s="36">
        <f t="shared" si="57"/>
        <v>0</v>
      </c>
      <c r="I14" s="36">
        <f t="shared" ref="I14:M14" si="58">SUM(I9,I13)</f>
        <v>0</v>
      </c>
      <c r="J14" s="36">
        <f t="shared" si="58"/>
        <v>360500</v>
      </c>
      <c r="K14" s="36">
        <f t="shared" si="58"/>
        <v>58562</v>
      </c>
      <c r="L14" s="36">
        <f t="shared" si="58"/>
        <v>0</v>
      </c>
      <c r="M14" s="36">
        <f t="shared" si="58"/>
        <v>20482.189999999999</v>
      </c>
      <c r="N14" s="36">
        <f t="shared" ref="N14:O14" si="59">SUM(N9,N13)</f>
        <v>0</v>
      </c>
      <c r="O14" s="36">
        <f t="shared" si="59"/>
        <v>572898.59</v>
      </c>
      <c r="P14" s="61">
        <f t="shared" ref="P14:Q14" si="60">SUM(P9,P13)</f>
        <v>-12686</v>
      </c>
      <c r="Q14" s="36">
        <f t="shared" si="60"/>
        <v>0</v>
      </c>
      <c r="R14" s="36">
        <f t="shared" ref="R14:T14" si="61">SUM(R9,R13)</f>
        <v>0</v>
      </c>
      <c r="S14" s="36">
        <f t="shared" si="61"/>
        <v>471165.72</v>
      </c>
      <c r="T14" s="36">
        <f t="shared" si="61"/>
        <v>155000</v>
      </c>
      <c r="U14" s="36">
        <f t="shared" ref="U14:V14" si="62">SUM(U9,U13)</f>
        <v>95550</v>
      </c>
      <c r="V14" s="36">
        <f t="shared" si="62"/>
        <v>0</v>
      </c>
      <c r="W14" s="36">
        <f t="shared" ref="W14:X14" si="63">SUM(W9,W13)</f>
        <v>8000</v>
      </c>
      <c r="X14" s="36">
        <f t="shared" si="63"/>
        <v>235561.59</v>
      </c>
      <c r="Y14" s="36">
        <f t="shared" ref="Y14:AA14" si="64">SUM(Y9,Y13)</f>
        <v>0</v>
      </c>
      <c r="Z14" s="36">
        <f t="shared" si="64"/>
        <v>370000</v>
      </c>
      <c r="AA14" s="36">
        <f t="shared" si="64"/>
        <v>27299.73</v>
      </c>
      <c r="AB14" s="36">
        <f t="shared" ref="AB14:AC14" si="65">SUM(AB9,AB13)</f>
        <v>0</v>
      </c>
      <c r="AC14" s="36">
        <f t="shared" si="65"/>
        <v>0</v>
      </c>
      <c r="AD14" s="36">
        <f t="shared" ref="AD14:AE14" si="66">SUM(AD9,AD13)</f>
        <v>0</v>
      </c>
      <c r="AE14" s="36">
        <f t="shared" si="66"/>
        <v>89568.83</v>
      </c>
      <c r="AF14" s="36">
        <f t="shared" ref="AF14:AH14" si="67">SUM(AF9,AF13)</f>
        <v>25584</v>
      </c>
      <c r="AG14" s="36">
        <f t="shared" si="67"/>
        <v>0</v>
      </c>
      <c r="AH14" s="36">
        <f t="shared" si="67"/>
        <v>2825000</v>
      </c>
      <c r="AI14" s="36">
        <f t="shared" ref="AI14:AK14" si="68">SUM(AI9,AI13)</f>
        <v>101675</v>
      </c>
      <c r="AJ14" s="36">
        <f t="shared" si="68"/>
        <v>0</v>
      </c>
      <c r="AK14" s="36">
        <f t="shared" si="68"/>
        <v>63656.22</v>
      </c>
      <c r="AL14" s="36">
        <f t="shared" ref="AL14:AM14" si="69">SUM(AL9,AL13)</f>
        <v>421009.66</v>
      </c>
      <c r="AM14" s="36">
        <f t="shared" si="69"/>
        <v>0</v>
      </c>
      <c r="AN14" s="36">
        <f t="shared" ref="AN14:AQ14" si="70">SUM(AN9,AN13)</f>
        <v>511919</v>
      </c>
      <c r="AO14" s="36">
        <f t="shared" si="70"/>
        <v>0</v>
      </c>
      <c r="AP14" s="61">
        <f t="shared" si="70"/>
        <v>-2238758.98</v>
      </c>
      <c r="AQ14" s="36">
        <f t="shared" si="70"/>
        <v>0</v>
      </c>
      <c r="AR14" s="36">
        <f t="shared" ref="AR14:AW14" si="71">SUM(AR9,AR13)</f>
        <v>0</v>
      </c>
      <c r="AS14" s="36">
        <f t="shared" si="71"/>
        <v>38500</v>
      </c>
      <c r="AT14" s="36">
        <f t="shared" si="71"/>
        <v>0</v>
      </c>
      <c r="AU14" s="61">
        <f t="shared" si="71"/>
        <v>-23386.67</v>
      </c>
      <c r="AV14" s="36">
        <f t="shared" si="71"/>
        <v>0</v>
      </c>
      <c r="AW14" s="36">
        <f t="shared" si="71"/>
        <v>0</v>
      </c>
      <c r="AX14" s="36">
        <f t="shared" ref="AX14:AY14" si="72">SUM(AX9,AX13)</f>
        <v>166511</v>
      </c>
      <c r="AY14" s="36">
        <f t="shared" si="72"/>
        <v>0</v>
      </c>
      <c r="AZ14" s="36">
        <f>SUM(AZ9,AZ13)</f>
        <v>173188417.29000002</v>
      </c>
    </row>
    <row r="15" spans="1:52" ht="18" customHeight="1">
      <c r="A15" s="12" t="s">
        <v>11</v>
      </c>
      <c r="B15" s="13">
        <f t="shared" ref="B15:C15" si="73">+B3-B9</f>
        <v>-12400000</v>
      </c>
      <c r="C15" s="38">
        <f t="shared" si="73"/>
        <v>0</v>
      </c>
      <c r="D15" s="38">
        <f t="shared" ref="D15:E15" si="74">+D3-D9</f>
        <v>0</v>
      </c>
      <c r="E15" s="38">
        <f t="shared" si="74"/>
        <v>0</v>
      </c>
      <c r="F15" s="38">
        <f t="shared" ref="F15:H15" si="75">+F3-F9</f>
        <v>0</v>
      </c>
      <c r="G15" s="40">
        <f t="shared" si="75"/>
        <v>-2214815</v>
      </c>
      <c r="H15" s="38">
        <f t="shared" si="75"/>
        <v>0</v>
      </c>
      <c r="I15" s="38">
        <f t="shared" ref="I15:M15" si="76">+I3-I9</f>
        <v>0</v>
      </c>
      <c r="J15" s="38">
        <f t="shared" si="76"/>
        <v>0</v>
      </c>
      <c r="K15" s="38">
        <f t="shared" si="76"/>
        <v>0</v>
      </c>
      <c r="L15" s="38">
        <f t="shared" si="76"/>
        <v>0</v>
      </c>
      <c r="M15" s="38">
        <f t="shared" si="76"/>
        <v>0</v>
      </c>
      <c r="N15" s="38">
        <f t="shared" ref="N15:O15" si="77">+N3-N9</f>
        <v>0</v>
      </c>
      <c r="O15" s="38">
        <f t="shared" si="77"/>
        <v>0</v>
      </c>
      <c r="P15" s="38">
        <f t="shared" ref="P15:Q15" si="78">+P3-P9</f>
        <v>0</v>
      </c>
      <c r="Q15" s="38">
        <f t="shared" si="78"/>
        <v>0</v>
      </c>
      <c r="R15" s="38">
        <f t="shared" ref="R15:T15" si="79">+R3-R9</f>
        <v>0</v>
      </c>
      <c r="S15" s="38">
        <f t="shared" si="79"/>
        <v>0</v>
      </c>
      <c r="T15" s="38">
        <f t="shared" si="79"/>
        <v>0</v>
      </c>
      <c r="U15" s="38">
        <f t="shared" ref="U15:V15" si="80">+U3-U9</f>
        <v>0</v>
      </c>
      <c r="V15" s="38">
        <f t="shared" si="80"/>
        <v>0</v>
      </c>
      <c r="W15" s="38">
        <f t="shared" ref="W15:X15" si="81">+W3-W9</f>
        <v>0</v>
      </c>
      <c r="X15" s="38">
        <f t="shared" si="81"/>
        <v>0</v>
      </c>
      <c r="Y15" s="38">
        <f t="shared" ref="Y15:AA15" si="82">+Y3-Y9</f>
        <v>0</v>
      </c>
      <c r="Z15" s="38">
        <f t="shared" si="82"/>
        <v>0</v>
      </c>
      <c r="AA15" s="38">
        <f t="shared" si="82"/>
        <v>0</v>
      </c>
      <c r="AB15" s="38">
        <f t="shared" ref="AB15:AC15" si="83">+AB3-AB9</f>
        <v>0</v>
      </c>
      <c r="AC15" s="38">
        <f t="shared" si="83"/>
        <v>0</v>
      </c>
      <c r="AD15" s="38">
        <f t="shared" ref="AD15:AE15" si="84">+AD3-AD9</f>
        <v>0</v>
      </c>
      <c r="AE15" s="38">
        <f t="shared" si="84"/>
        <v>0</v>
      </c>
      <c r="AF15" s="38">
        <f t="shared" ref="AF15:AH15" si="85">+AF3-AF9</f>
        <v>0</v>
      </c>
      <c r="AG15" s="38">
        <f t="shared" si="85"/>
        <v>0</v>
      </c>
      <c r="AH15" s="38">
        <f t="shared" si="85"/>
        <v>0</v>
      </c>
      <c r="AI15" s="38">
        <f t="shared" ref="AI15:AK15" si="86">+AI3-AI9</f>
        <v>0</v>
      </c>
      <c r="AJ15" s="38">
        <f t="shared" si="86"/>
        <v>0</v>
      </c>
      <c r="AK15" s="38">
        <f t="shared" si="86"/>
        <v>0</v>
      </c>
      <c r="AL15" s="38">
        <f t="shared" ref="AL15:AM15" si="87">+AL3-AL9</f>
        <v>0</v>
      </c>
      <c r="AM15" s="38">
        <f t="shared" si="87"/>
        <v>0</v>
      </c>
      <c r="AN15" s="38">
        <f t="shared" ref="AN15:AQ15" si="88">+AN3-AN9</f>
        <v>0</v>
      </c>
      <c r="AO15" s="38">
        <f t="shared" si="88"/>
        <v>0</v>
      </c>
      <c r="AP15" s="38">
        <f t="shared" si="88"/>
        <v>0</v>
      </c>
      <c r="AQ15" s="38">
        <f t="shared" si="88"/>
        <v>0</v>
      </c>
      <c r="AR15" s="38">
        <f t="shared" ref="AR15:AW15" si="89">+AR3-AR9</f>
        <v>0</v>
      </c>
      <c r="AS15" s="38">
        <f t="shared" si="89"/>
        <v>0</v>
      </c>
      <c r="AT15" s="38">
        <f t="shared" si="89"/>
        <v>0</v>
      </c>
      <c r="AU15" s="38">
        <f t="shared" si="89"/>
        <v>0</v>
      </c>
      <c r="AV15" s="38">
        <f t="shared" si="89"/>
        <v>0</v>
      </c>
      <c r="AW15" s="38">
        <f t="shared" si="89"/>
        <v>0</v>
      </c>
      <c r="AX15" s="38">
        <f t="shared" ref="AX15:AY15" si="90">+AX3-AX9</f>
        <v>0</v>
      </c>
      <c r="AY15" s="38">
        <f t="shared" si="90"/>
        <v>0</v>
      </c>
      <c r="AZ15" s="40">
        <f>+AZ3-AZ9</f>
        <v>-14614815</v>
      </c>
    </row>
    <row r="16" spans="1:52" ht="18" customHeight="1">
      <c r="A16" s="1" t="s">
        <v>10</v>
      </c>
      <c r="B16" s="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</row>
    <row r="17" spans="1:52" ht="18" customHeight="1">
      <c r="A17" s="41" t="s">
        <v>6</v>
      </c>
      <c r="B17" s="42">
        <f t="shared" ref="B17:C17" si="91">SUM(B19:B20)</f>
        <v>1560000</v>
      </c>
      <c r="C17" s="43">
        <f t="shared" si="91"/>
        <v>0</v>
      </c>
      <c r="D17" s="43">
        <f t="shared" ref="D17:E17" si="92">SUM(D19:D20)</f>
        <v>0</v>
      </c>
      <c r="E17" s="43">
        <f t="shared" si="92"/>
        <v>0</v>
      </c>
      <c r="F17" s="43">
        <f t="shared" ref="F17" si="93">SUM(F19:F20)</f>
        <v>0</v>
      </c>
      <c r="G17" s="43">
        <f t="shared" ref="G17:H17" si="94">SUM(G19:G20)</f>
        <v>0</v>
      </c>
      <c r="H17" s="43">
        <f t="shared" si="94"/>
        <v>0</v>
      </c>
      <c r="I17" s="43">
        <f t="shared" ref="I17:M17" si="95">SUM(I19:I20)</f>
        <v>0</v>
      </c>
      <c r="J17" s="43">
        <f t="shared" si="95"/>
        <v>0</v>
      </c>
      <c r="K17" s="43">
        <f t="shared" si="95"/>
        <v>0</v>
      </c>
      <c r="L17" s="43">
        <f t="shared" si="95"/>
        <v>0</v>
      </c>
      <c r="M17" s="43">
        <f t="shared" si="95"/>
        <v>0</v>
      </c>
      <c r="N17" s="43">
        <f t="shared" ref="N17:O17" si="96">SUM(N19:N20)</f>
        <v>0</v>
      </c>
      <c r="O17" s="43">
        <f t="shared" si="96"/>
        <v>0</v>
      </c>
      <c r="P17" s="43">
        <f t="shared" ref="P17:Q17" si="97">SUM(P19:P20)</f>
        <v>0</v>
      </c>
      <c r="Q17" s="43">
        <f t="shared" si="97"/>
        <v>0</v>
      </c>
      <c r="R17" s="43">
        <f t="shared" ref="R17:T17" si="98">SUM(R19:R20)</f>
        <v>0</v>
      </c>
      <c r="S17" s="43">
        <f t="shared" si="98"/>
        <v>0</v>
      </c>
      <c r="T17" s="43">
        <f t="shared" si="98"/>
        <v>0</v>
      </c>
      <c r="U17" s="43">
        <f t="shared" ref="U17:V17" si="99">SUM(U19:U20)</f>
        <v>0</v>
      </c>
      <c r="V17" s="43">
        <f t="shared" si="99"/>
        <v>0</v>
      </c>
      <c r="W17" s="43">
        <f t="shared" ref="W17:X17" si="100">SUM(W19:W20)</f>
        <v>0</v>
      </c>
      <c r="X17" s="43">
        <f t="shared" si="100"/>
        <v>0</v>
      </c>
      <c r="Y17" s="43">
        <f t="shared" ref="Y17:AA17" si="101">SUM(Y19:Y20)</f>
        <v>0</v>
      </c>
      <c r="Z17" s="43">
        <f t="shared" si="101"/>
        <v>0</v>
      </c>
      <c r="AA17" s="43">
        <f t="shared" si="101"/>
        <v>0</v>
      </c>
      <c r="AB17" s="43">
        <f t="shared" ref="AB17:AC17" si="102">SUM(AB19:AB20)</f>
        <v>0</v>
      </c>
      <c r="AC17" s="43">
        <f t="shared" si="102"/>
        <v>0</v>
      </c>
      <c r="AD17" s="43">
        <f t="shared" ref="AD17:AE17" si="103">SUM(AD19:AD20)</f>
        <v>0</v>
      </c>
      <c r="AE17" s="43">
        <f t="shared" si="103"/>
        <v>0</v>
      </c>
      <c r="AF17" s="43">
        <f t="shared" ref="AF17:AH17" si="104">SUM(AF19:AF20)</f>
        <v>0</v>
      </c>
      <c r="AG17" s="43">
        <f t="shared" si="104"/>
        <v>0</v>
      </c>
      <c r="AH17" s="43">
        <f t="shared" si="104"/>
        <v>0</v>
      </c>
      <c r="AI17" s="43">
        <f t="shared" ref="AI17:AK17" si="105">SUM(AI19:AI20)</f>
        <v>0</v>
      </c>
      <c r="AJ17" s="43">
        <f t="shared" si="105"/>
        <v>0</v>
      </c>
      <c r="AK17" s="43">
        <f t="shared" si="105"/>
        <v>0</v>
      </c>
      <c r="AL17" s="43">
        <f t="shared" ref="AL17:AM17" si="106">SUM(AL19:AL20)</f>
        <v>0</v>
      </c>
      <c r="AM17" s="43">
        <f t="shared" si="106"/>
        <v>0</v>
      </c>
      <c r="AN17" s="43">
        <f t="shared" ref="AN17:AQ17" si="107">SUM(AN19:AN20)</f>
        <v>0</v>
      </c>
      <c r="AO17" s="57">
        <f t="shared" si="107"/>
        <v>-36000</v>
      </c>
      <c r="AP17" s="43">
        <f t="shared" si="107"/>
        <v>0</v>
      </c>
      <c r="AQ17" s="43">
        <f t="shared" si="107"/>
        <v>0</v>
      </c>
      <c r="AR17" s="57">
        <f t="shared" ref="AR17:AW17" si="108">SUM(AR19:AR20)</f>
        <v>-380000</v>
      </c>
      <c r="AS17" s="43">
        <f t="shared" si="108"/>
        <v>0</v>
      </c>
      <c r="AT17" s="43">
        <f t="shared" si="108"/>
        <v>0</v>
      </c>
      <c r="AU17" s="43">
        <f t="shared" si="108"/>
        <v>0</v>
      </c>
      <c r="AV17" s="43">
        <f t="shared" si="108"/>
        <v>0</v>
      </c>
      <c r="AW17" s="43">
        <f t="shared" si="108"/>
        <v>0</v>
      </c>
      <c r="AX17" s="43">
        <f t="shared" ref="AX17:AY17" si="109">SUM(AX19:AX20)</f>
        <v>0</v>
      </c>
      <c r="AY17" s="43">
        <f t="shared" si="109"/>
        <v>0</v>
      </c>
      <c r="AZ17" s="43">
        <f>SUM(AZ19:AZ20)</f>
        <v>1144000</v>
      </c>
    </row>
    <row r="18" spans="1:52" ht="14.25" customHeight="1">
      <c r="A18" s="1" t="s">
        <v>9</v>
      </c>
      <c r="B18" s="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</row>
    <row r="19" spans="1:52" ht="23.4">
      <c r="A19" s="7" t="s">
        <v>35</v>
      </c>
      <c r="B19" s="5">
        <v>830000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54">
        <v>-36000</v>
      </c>
      <c r="AP19" s="34">
        <v>0</v>
      </c>
      <c r="AQ19" s="34">
        <v>0</v>
      </c>
      <c r="AR19" s="54">
        <v>-240000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f>SUM(B19:AY19)</f>
        <v>554000</v>
      </c>
    </row>
    <row r="20" spans="1:52" ht="23.4">
      <c r="A20" s="7" t="s">
        <v>36</v>
      </c>
      <c r="B20" s="5">
        <v>730000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54">
        <v>-140000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f>SUM(B20:AY20)</f>
        <v>590000</v>
      </c>
    </row>
    <row r="21" spans="1:52" ht="18" customHeight="1">
      <c r="A21" s="41" t="s">
        <v>7</v>
      </c>
      <c r="B21" s="42">
        <f t="shared" ref="B21:G21" si="110">SUM(B23:B23)</f>
        <v>450000</v>
      </c>
      <c r="C21" s="43">
        <f t="shared" si="110"/>
        <v>0</v>
      </c>
      <c r="D21" s="43">
        <f t="shared" si="110"/>
        <v>0</v>
      </c>
      <c r="E21" s="43">
        <f t="shared" si="110"/>
        <v>0</v>
      </c>
      <c r="F21" s="43">
        <f t="shared" si="110"/>
        <v>0</v>
      </c>
      <c r="G21" s="43">
        <f t="shared" si="110"/>
        <v>0</v>
      </c>
      <c r="H21" s="43">
        <f t="shared" ref="H21:J21" si="111">SUM(H23:H23)</f>
        <v>0</v>
      </c>
      <c r="I21" s="57">
        <f t="shared" si="111"/>
        <v>-100000</v>
      </c>
      <c r="J21" s="43">
        <f t="shared" si="111"/>
        <v>0</v>
      </c>
      <c r="K21" s="43">
        <f t="shared" ref="K21:M21" si="112">SUM(K23:K23)</f>
        <v>0</v>
      </c>
      <c r="L21" s="43">
        <f t="shared" si="112"/>
        <v>0</v>
      </c>
      <c r="M21" s="43">
        <f t="shared" si="112"/>
        <v>0</v>
      </c>
      <c r="N21" s="43">
        <f t="shared" ref="N21:O21" si="113">SUM(N23:N23)</f>
        <v>0</v>
      </c>
      <c r="O21" s="43">
        <f t="shared" si="113"/>
        <v>0</v>
      </c>
      <c r="P21" s="43">
        <f t="shared" ref="P21:Q21" si="114">SUM(P23:P23)</f>
        <v>0</v>
      </c>
      <c r="Q21" s="43">
        <f t="shared" si="114"/>
        <v>0</v>
      </c>
      <c r="R21" s="43">
        <f t="shared" ref="R21:T21" si="115">SUM(R23:R23)</f>
        <v>0</v>
      </c>
      <c r="S21" s="43">
        <f t="shared" si="115"/>
        <v>0</v>
      </c>
      <c r="T21" s="43">
        <f t="shared" si="115"/>
        <v>0</v>
      </c>
      <c r="U21" s="43">
        <f t="shared" ref="U21:V21" si="116">SUM(U23:U23)</f>
        <v>0</v>
      </c>
      <c r="V21" s="43">
        <f t="shared" si="116"/>
        <v>0</v>
      </c>
      <c r="W21" s="43">
        <f t="shared" ref="W21:X21" si="117">SUM(W23:W23)</f>
        <v>0</v>
      </c>
      <c r="X21" s="43">
        <f t="shared" si="117"/>
        <v>0</v>
      </c>
      <c r="Y21" s="43">
        <f t="shared" ref="Y21:AA21" si="118">SUM(Y23:Y23)</f>
        <v>0</v>
      </c>
      <c r="Z21" s="43">
        <f t="shared" si="118"/>
        <v>0</v>
      </c>
      <c r="AA21" s="43">
        <f t="shared" si="118"/>
        <v>0</v>
      </c>
      <c r="AB21" s="43">
        <f t="shared" ref="AB21:AC21" si="119">SUM(AB23:AB23)</f>
        <v>0</v>
      </c>
      <c r="AC21" s="43">
        <f t="shared" si="119"/>
        <v>0</v>
      </c>
      <c r="AD21" s="43">
        <f t="shared" ref="AD21:AE21" si="120">SUM(AD23:AD23)</f>
        <v>0</v>
      </c>
      <c r="AE21" s="43">
        <f t="shared" si="120"/>
        <v>0</v>
      </c>
      <c r="AF21" s="43">
        <f t="shared" ref="AF21:AH21" si="121">SUM(AF23:AF23)</f>
        <v>0</v>
      </c>
      <c r="AG21" s="43">
        <f t="shared" si="121"/>
        <v>0</v>
      </c>
      <c r="AH21" s="43">
        <f t="shared" si="121"/>
        <v>0</v>
      </c>
      <c r="AI21" s="43">
        <f t="shared" ref="AI21:AK21" si="122">SUM(AI23:AI23)</f>
        <v>0</v>
      </c>
      <c r="AJ21" s="43">
        <f t="shared" si="122"/>
        <v>0</v>
      </c>
      <c r="AK21" s="43">
        <f t="shared" si="122"/>
        <v>0</v>
      </c>
      <c r="AL21" s="43">
        <f t="shared" ref="AL21:AM21" si="123">SUM(AL23:AL23)</f>
        <v>0</v>
      </c>
      <c r="AM21" s="43">
        <f t="shared" si="123"/>
        <v>0</v>
      </c>
      <c r="AN21" s="43">
        <f t="shared" ref="AN21:AQ21" si="124">SUM(AN23:AN23)</f>
        <v>0</v>
      </c>
      <c r="AO21" s="57">
        <f t="shared" si="124"/>
        <v>-100000</v>
      </c>
      <c r="AP21" s="43">
        <f t="shared" si="124"/>
        <v>0</v>
      </c>
      <c r="AQ21" s="43">
        <f t="shared" si="124"/>
        <v>0</v>
      </c>
      <c r="AR21" s="43">
        <f t="shared" ref="AR21:AW21" si="125">SUM(AR23:AR23)</f>
        <v>0</v>
      </c>
      <c r="AS21" s="43">
        <f t="shared" si="125"/>
        <v>0</v>
      </c>
      <c r="AT21" s="43">
        <f t="shared" si="125"/>
        <v>0</v>
      </c>
      <c r="AU21" s="43">
        <f t="shared" si="125"/>
        <v>0</v>
      </c>
      <c r="AV21" s="43">
        <f t="shared" si="125"/>
        <v>0</v>
      </c>
      <c r="AW21" s="43">
        <f t="shared" si="125"/>
        <v>0</v>
      </c>
      <c r="AX21" s="43">
        <f t="shared" ref="AX21:AY21" si="126">SUM(AX23:AX23)</f>
        <v>0</v>
      </c>
      <c r="AY21" s="43">
        <f t="shared" si="126"/>
        <v>0</v>
      </c>
      <c r="AZ21" s="43">
        <f>SUM(AZ23:AZ23)</f>
        <v>250000</v>
      </c>
    </row>
    <row r="22" spans="1:52">
      <c r="A22" s="1" t="s">
        <v>9</v>
      </c>
      <c r="B22" s="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</row>
    <row r="23" spans="1:52" ht="23.4">
      <c r="A23" s="7" t="s">
        <v>32</v>
      </c>
      <c r="B23" s="5">
        <v>450000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54">
        <v>-100000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54">
        <v>-100000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f>SUM(B23:AY23)</f>
        <v>250000</v>
      </c>
    </row>
    <row r="26" spans="1:52">
      <c r="A26" s="29" t="s">
        <v>29</v>
      </c>
    </row>
    <row r="27" spans="1:52">
      <c r="A27" s="29" t="s">
        <v>33</v>
      </c>
    </row>
    <row r="28" spans="1:52">
      <c r="A28" s="29" t="s">
        <v>34</v>
      </c>
    </row>
    <row r="29" spans="1:52">
      <c r="A29" s="29" t="s">
        <v>30</v>
      </c>
    </row>
    <row r="30" spans="1:52">
      <c r="A30" s="29" t="s">
        <v>31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81" fitToWidth="100" orientation="landscape" r:id="rId1"/>
  <headerFooter>
    <oddHeader>&amp;C&amp;"Czcionka tekstu podstawowego,Pogrubiony"&amp;12
BUDŻET GMINY STRZELCE OPOLSKIE NA 2020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2020 - Dochody</vt:lpstr>
      <vt:lpstr>Budżet 2020 - Wydatki</vt:lpstr>
      <vt:lpstr>Budżet 2020 - po zmianach</vt:lpstr>
    </vt:vector>
  </TitlesOfParts>
  <Manager>PiSzu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2020 po zmianach</dc:title>
  <dc:subject>Budżet 2020</dc:subject>
  <dc:creator>Piotr Szuba - p.szuba@strzelceopolskie.pl</dc:creator>
  <cp:keywords>Budżet 2020</cp:keywords>
  <dc:description>Budżet 2020 po zmianach</dc:description>
  <cp:lastModifiedBy>Administrator</cp:lastModifiedBy>
  <cp:lastPrinted>2020-01-04T14:26:12Z</cp:lastPrinted>
  <dcterms:created xsi:type="dcterms:W3CDTF">2010-01-23T12:25:49Z</dcterms:created>
  <dcterms:modified xsi:type="dcterms:W3CDTF">2021-03-14T13:25:06Z</dcterms:modified>
  <cp:category>Budżet 2020</cp:category>
</cp:coreProperties>
</file>